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300" windowWidth="19440" windowHeight="11580" activeTab="1"/>
  </bookViews>
  <sheets>
    <sheet name="ميثاق الوظائف الغير اشرافية" sheetId="1" r:id="rId1"/>
    <sheet name="تقييم الاداء" sheetId="2" r:id="rId2"/>
    <sheet name="التقدير العام" sheetId="3" r:id="rId3"/>
  </sheets>
  <definedNames>
    <definedName name="_xlnm.Print_Area" localSheetId="2">'التقدير العام'!$A$1:$L$36</definedName>
    <definedName name="_xlnm.Print_Area" localSheetId="1">'تقييم الاداء'!$A$1:$L$37</definedName>
    <definedName name="_xlnm.Print_Area" localSheetId="0">'ميثاق الوظائف الغير اشرافية'!$A$1:$I$36</definedName>
  </definedNames>
  <calcPr calcId="145621"/>
</workbook>
</file>

<file path=xl/sharedStrings.xml><?xml version="1.0" encoding="utf-8"?>
<sst xmlns="http://schemas.openxmlformats.org/spreadsheetml/2006/main" count="129" uniqueCount="84">
  <si>
    <t xml:space="preserve">توقيع مدير عام ادارة الموارد البشرية: </t>
  </si>
  <si>
    <t xml:space="preserve"> توقيع الموظف:</t>
  </si>
  <si>
    <t xml:space="preserve"> التاريخ :        /      /      </t>
  </si>
  <si>
    <t>تطوير الموظفين</t>
  </si>
  <si>
    <t>تحقيق النتائج</t>
  </si>
  <si>
    <t>التواصل</t>
  </si>
  <si>
    <t>التعاون</t>
  </si>
  <si>
    <t>حس المسؤولية</t>
  </si>
  <si>
    <t>الوزن النسبى</t>
  </si>
  <si>
    <t xml:space="preserve">ثانياً : الجدارات </t>
  </si>
  <si>
    <t>الناتج المستهدف</t>
  </si>
  <si>
    <t>الوزن النسبي</t>
  </si>
  <si>
    <t>م</t>
  </si>
  <si>
    <t>اولاً : الأهداف</t>
  </si>
  <si>
    <t>* نوصي المقيم بحفظ نسخة بصيغة (PDF) لجميع الموظفين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</si>
  <si>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</si>
  <si>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</si>
  <si>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</si>
  <si>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</si>
  <si>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الارتباط الوظيفي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</si>
  <si>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</si>
  <si>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</si>
  <si>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</si>
  <si>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يمكن الاعتماد عليه , وينفذ مهامه في وقتها بمستوى عال من الجودة .</t>
  </si>
  <si>
    <t>يستطيع القيام بمهام متعددة و تحديد أولوياتها  حسب اهميتها النسبية.</t>
  </si>
  <si>
    <t>ينصت للآخرين بعناية .</t>
  </si>
  <si>
    <t>يستخدم التواصل الشفهي الواضح والفعال.</t>
  </si>
  <si>
    <t>يستخدم التواصل المكتوب الواضح والفعال.</t>
  </si>
  <si>
    <t>يستجيب لطلبات الدعم و المساندة من الوحدات التنظيمية في جهة عمله.</t>
  </si>
  <si>
    <t>يسعى الى الاستفادة من اراء الأخرين من خارج ادارته ،وتهيئة الأخرين لدعم الأعمال التي يقوم بها من خلال بناء علاقات داعمة معهم  .</t>
  </si>
  <si>
    <t>يشارك المعلومات بانفتاح وفق متطلبات العمل.</t>
  </si>
  <si>
    <t>يفصح عن ما يواجهة من تحديات بشفافية.</t>
  </si>
  <si>
    <t>يفهم دوره، و كيفية ارتباطه بالأهداف العامة لجهة عمله.</t>
  </si>
  <si>
    <t>يتحمل مسؤولية أعماله و قراراته، ولا يلقى اللوم على الآخرين.</t>
  </si>
  <si>
    <t>اختر مستوى الجدارة المطلوبة</t>
  </si>
  <si>
    <t>الوصف السلوكي للجدارات</t>
  </si>
  <si>
    <t>الجدارة</t>
  </si>
  <si>
    <t>المجموع</t>
  </si>
  <si>
    <t>الهدف</t>
  </si>
  <si>
    <t>أولاً : الأهداف</t>
  </si>
  <si>
    <t>الناتج الفعلي</t>
  </si>
  <si>
    <t>الفرق بين الناتجين</t>
  </si>
  <si>
    <t>التقدير       (5-1)</t>
  </si>
  <si>
    <t>التقدير الموزون</t>
  </si>
  <si>
    <t>اجمالي التقدير الموزون</t>
  </si>
  <si>
    <t>يسعى الى الاستفادة من اراء الأخرين من خارج ادارته ،و تهيئة الأخرين لدعم الأعمال التي يقوم بها من خلال بناء علاقات داعمة معهم  .</t>
  </si>
  <si>
    <t xml:space="preserve">يساعد الأخرين على تطوير انفسهم </t>
  </si>
  <si>
    <t>التقدير العام لأداء الموظف</t>
  </si>
  <si>
    <t xml:space="preserve">دورة الأداء :      من   /  /       الي  /   /  </t>
  </si>
  <si>
    <t xml:space="preserve">تاريخ التقويم:   /    /  </t>
  </si>
  <si>
    <t>دورة التقويم :   سنوي (     )        مراجعة نصف سنوية (     )</t>
  </si>
  <si>
    <t>تعليمات تعبئة النموذج</t>
  </si>
  <si>
    <t>تأكد من تعبئة جميع الحقول في نموذج التقويم .</t>
  </si>
  <si>
    <t>راجع الوصف التفصيلي لمقياس تقدير الأهداف والجدارات.</t>
  </si>
  <si>
    <t>اكتب نتيجة كلاً من التقدير العام كقيمة رقمية وكسور عشرية (قبل التقريب ) وكذلك التقدير بعد التقريب لرقم صحيح</t>
  </si>
  <si>
    <t>اذكر مبررات حصول الموظف تقدير "ممتاز" أو "غير مرضي"  فقط وأرفق الوثائق الداعمة لها .</t>
  </si>
  <si>
    <t xml:space="preserve">التقدير العام لأداء الموظف </t>
  </si>
  <si>
    <t>التصنيف</t>
  </si>
  <si>
    <t xml:space="preserve">التقدير </t>
  </si>
  <si>
    <t xml:space="preserve">النتيجة قبل التقريب </t>
  </si>
  <si>
    <t>النتيجة بعد التقريب</t>
  </si>
  <si>
    <t xml:space="preserve">المبررات </t>
  </si>
  <si>
    <t xml:space="preserve">الأوراق الداعمة </t>
  </si>
  <si>
    <t>ممتاز</t>
  </si>
  <si>
    <t>جيد جدا</t>
  </si>
  <si>
    <t xml:space="preserve">جيد  </t>
  </si>
  <si>
    <t xml:space="preserve">مرضي </t>
  </si>
  <si>
    <t>غير مرضي</t>
  </si>
  <si>
    <t xml:space="preserve">نقاط القوة </t>
  </si>
  <si>
    <t>النقاط التي تحتاج الي تطوير</t>
  </si>
  <si>
    <t>الملاحظات</t>
  </si>
  <si>
    <t xml:space="preserve">توقيع الموظف : </t>
  </si>
  <si>
    <t>ميثاق الأداء للموظف على الوظيفة الغير الإشرافية</t>
  </si>
  <si>
    <t xml:space="preserve">                            تقييم الأداء للموظف على الوظيفة الغير الإشرافية</t>
  </si>
  <si>
    <t xml:space="preserve">معيار القياس </t>
  </si>
  <si>
    <t xml:space="preserve">اسم الموظف:  </t>
  </si>
  <si>
    <t xml:space="preserve">المسمى الوظيفي:    </t>
  </si>
  <si>
    <t xml:space="preserve">الرقم الوظيفي:    </t>
  </si>
  <si>
    <t>الوكالة / الادارة العامة:</t>
  </si>
  <si>
    <t xml:space="preserve">الإدارة /القسم:  </t>
  </si>
  <si>
    <t xml:space="preserve">المدير (المقيم):  </t>
  </si>
  <si>
    <t xml:space="preserve">                           التقدير العام لأداء الموظف على الوظيفة الغير الإشرافية</t>
  </si>
  <si>
    <t>توقيع المدير(المقيم):                           توقيع المعتمد:</t>
  </si>
  <si>
    <t>توقيع المدير (المقيم):                                    توقيع المعتمد: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</si>
</sst>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color rgb="FF000000"/>
      <name val="Arial"/>
      <family val="2"/>
    </font>
    <font>
      <sz val="13"/>
      <color rgb="FF000000"/>
      <name val="Arial"/>
      <family val="2"/>
    </font>
    <font>
      <sz val="13"/>
      <name val="Arial"/>
      <family val="2"/>
    </font>
    <font>
      <sz val="12"/>
      <color theme="1"/>
      <name val="Arial"/>
      <family val="2"/>
    </font>
    <font>
      <sz val="12"/>
      <color theme="1"/>
      <name val="Simplified Arabic"/>
      <family val="1"/>
    </font>
    <font>
      <b/>
      <sz val="14"/>
      <color theme="1"/>
      <name val="Simplified Arabic"/>
      <family val="1"/>
    </font>
    <font>
      <b/>
      <sz val="18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theme="1"/>
      <name val="Times New Roman"/>
      <family val="1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4"/>
      <color theme="1"/>
      <name val="Sakkal Majalla"/>
      <family val="2"/>
    </font>
    <font>
      <b/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Simplified Arabic"/>
      <family val="1"/>
    </font>
    <font>
      <b/>
      <sz val="12"/>
      <color theme="1"/>
      <name val="Arial"/>
      <family val="2"/>
    </font>
    <font>
      <b/>
      <sz val="14"/>
      <color theme="1"/>
      <name val="Sakkal Majalla"/>
      <family val="2"/>
    </font>
    <font>
      <b/>
      <sz val="14"/>
      <color rgb="FF00000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</fonts>
  <fills count="10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9" tint="0.39998000860214233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ashDotDot"/>
    </border>
    <border>
      <left style="medium"/>
      <right style="medium"/>
      <top style="dashDotDot"/>
      <bottom style="dashDotDot"/>
    </border>
    <border>
      <left style="medium"/>
      <right style="medium"/>
      <top style="dashDotDot"/>
      <bottom style="medium"/>
    </border>
    <border>
      <left style="medium"/>
      <right style="medium"/>
      <top/>
      <bottom style="dashDotDot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 style="medium"/>
      <bottom style="dashDotDot"/>
    </border>
    <border>
      <left/>
      <right/>
      <top style="medium"/>
      <bottom style="dashDotDot"/>
    </border>
    <border>
      <left/>
      <right style="medium"/>
      <top style="medium"/>
      <bottom style="dashDotDot"/>
    </border>
    <border>
      <left style="medium"/>
      <right/>
      <top style="dashDotDot"/>
      <bottom style="dashDotDot"/>
    </border>
    <border>
      <left/>
      <right/>
      <top style="dashDotDot"/>
      <bottom style="dashDotDot"/>
    </border>
    <border>
      <left/>
      <right style="medium"/>
      <top style="dashDotDot"/>
      <bottom style="dashDotDot"/>
    </border>
    <border>
      <left style="medium"/>
      <right/>
      <top style="dashDotDot"/>
      <bottom style="medium"/>
    </border>
    <border>
      <left/>
      <right/>
      <top style="dashDotDot"/>
      <bottom style="medium"/>
    </border>
    <border>
      <left/>
      <right style="medium"/>
      <top style="dashDotDot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0" borderId="1" applyNumberFormat="0" applyFill="0" applyAlignment="0" applyProtection="0"/>
  </cellStyleXfs>
  <cellXfs count="19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7" fillId="2" borderId="2" xfId="15" applyFont="1" applyFill="1" applyBorder="1" applyAlignment="1">
      <alignment horizontal="center" vertical="center" wrapText="1" readingOrder="2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9" fontId="10" fillId="2" borderId="2" xfId="0" applyNumberFormat="1" applyFont="1" applyFill="1" applyBorder="1" applyAlignment="1">
      <alignment horizontal="center" vertical="center" wrapText="1" readingOrder="2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0" fontId="0" fillId="2" borderId="8" xfId="0" applyFill="1" applyBorder="1"/>
    <xf numFmtId="49" fontId="0" fillId="2" borderId="0" xfId="0" applyNumberFormat="1" applyFill="1"/>
    <xf numFmtId="49" fontId="7" fillId="2" borderId="2" xfId="15" applyNumberFormat="1" applyFont="1" applyFill="1" applyBorder="1" applyAlignment="1">
      <alignment horizontal="center" vertical="center" wrapText="1" readingOrder="2"/>
    </xf>
    <xf numFmtId="0" fontId="15" fillId="3" borderId="8" xfId="0" applyFont="1" applyFill="1" applyBorder="1" applyAlignment="1">
      <alignment horizontal="center" vertical="center" wrapText="1" readingOrder="2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24" fillId="2" borderId="2" xfId="15" applyFont="1" applyFill="1" applyBorder="1" applyAlignment="1">
      <alignment horizontal="center" vertical="center" wrapText="1" readingOrder="2"/>
    </xf>
    <xf numFmtId="0" fontId="18" fillId="3" borderId="2" xfId="0" applyFont="1" applyFill="1" applyBorder="1" applyAlignment="1">
      <alignment horizontal="center" vertical="center"/>
    </xf>
    <xf numFmtId="0" fontId="18" fillId="3" borderId="2" xfId="20" applyFont="1" applyFill="1" applyBorder="1" applyAlignment="1">
      <alignment horizontal="center" vertical="center" wrapText="1" readingOrder="2"/>
    </xf>
    <xf numFmtId="0" fontId="0" fillId="2" borderId="0" xfId="0" applyFill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 vertic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9" fontId="28" fillId="2" borderId="2" xfId="0" applyNumberFormat="1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15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5" fillId="2" borderId="11" xfId="0" applyFont="1" applyFill="1" applyBorder="1" applyAlignment="1" applyProtection="1">
      <alignment horizontal="center" vertical="center"/>
      <protection/>
    </xf>
    <xf numFmtId="0" fontId="0" fillId="2" borderId="17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15" fillId="5" borderId="19" xfId="0" applyFont="1" applyFill="1" applyBorder="1" applyAlignment="1">
      <alignment horizontal="center" vertical="center" wrapText="1"/>
    </xf>
    <xf numFmtId="9" fontId="7" fillId="5" borderId="7" xfId="15" applyFont="1" applyFill="1" applyBorder="1" applyAlignment="1">
      <alignment horizontal="center" vertical="center" wrapText="1" readingOrder="2"/>
    </xf>
    <xf numFmtId="0" fontId="14" fillId="5" borderId="8" xfId="0" applyFont="1" applyFill="1" applyBorder="1" applyAlignment="1">
      <alignment horizontal="center" vertical="center" wrapText="1" readingOrder="2"/>
    </xf>
    <xf numFmtId="0" fontId="12" fillId="5" borderId="2" xfId="0" applyFont="1" applyFill="1" applyBorder="1" applyAlignment="1">
      <alignment horizontal="center" vertical="center" wrapText="1" readingOrder="1"/>
    </xf>
    <xf numFmtId="0" fontId="5" fillId="5" borderId="18" xfId="0" applyFont="1" applyFill="1" applyBorder="1" applyAlignment="1">
      <alignment horizontal="center" vertical="center" wrapText="1"/>
    </xf>
    <xf numFmtId="0" fontId="6" fillId="5" borderId="1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9" fontId="15" fillId="4" borderId="2" xfId="15" applyFont="1" applyFill="1" applyBorder="1" applyAlignment="1">
      <alignment horizontal="center" vertical="center" wrapText="1" readingOrder="2"/>
    </xf>
    <xf numFmtId="0" fontId="14" fillId="4" borderId="8" xfId="0" applyFont="1" applyFill="1" applyBorder="1" applyAlignment="1">
      <alignment horizontal="center" vertical="center" wrapText="1" readingOrder="2"/>
    </xf>
    <xf numFmtId="49" fontId="20" fillId="7" borderId="11" xfId="0" applyNumberFormat="1" applyFont="1" applyFill="1" applyBorder="1" applyAlignment="1" applyProtection="1">
      <alignment horizontal="center" vertical="center"/>
      <protection/>
    </xf>
    <xf numFmtId="0" fontId="20" fillId="7" borderId="11" xfId="0" applyFont="1" applyFill="1" applyBorder="1" applyAlignment="1" applyProtection="1">
      <alignment horizontal="center" vertical="center"/>
      <protection/>
    </xf>
    <xf numFmtId="0" fontId="12" fillId="4" borderId="2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1" fontId="7" fillId="2" borderId="2" xfId="15" applyNumberFormat="1" applyFont="1" applyFill="1" applyBorder="1" applyAlignment="1">
      <alignment horizontal="center" vertical="center" wrapText="1" readingOrder="2"/>
    </xf>
    <xf numFmtId="0" fontId="16" fillId="8" borderId="19" xfId="0" applyFont="1" applyFill="1" applyBorder="1" applyAlignment="1">
      <alignment horizontal="center" vertical="center" wrapText="1"/>
    </xf>
    <xf numFmtId="0" fontId="16" fillId="8" borderId="7" xfId="0" applyFont="1" applyFill="1" applyBorder="1" applyAlignment="1">
      <alignment horizontal="center" vertical="center" wrapText="1"/>
    </xf>
    <xf numFmtId="0" fontId="16" fillId="8" borderId="8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right" vertical="center" wrapText="1"/>
    </xf>
    <xf numFmtId="0" fontId="7" fillId="2" borderId="21" xfId="0" applyFont="1" applyFill="1" applyBorder="1" applyAlignment="1">
      <alignment horizontal="right" vertical="center" wrapText="1"/>
    </xf>
    <xf numFmtId="0" fontId="7" fillId="2" borderId="19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7" fillId="2" borderId="22" xfId="0" applyFont="1" applyFill="1" applyBorder="1" applyAlignment="1">
      <alignment horizontal="right" vertical="center" wrapText="1"/>
    </xf>
    <xf numFmtId="0" fontId="7" fillId="2" borderId="23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horizontal="right" vertical="center" wrapText="1"/>
    </xf>
    <xf numFmtId="0" fontId="7" fillId="2" borderId="24" xfId="0" applyFont="1" applyFill="1" applyBorder="1" applyAlignment="1">
      <alignment horizontal="right" vertical="center" wrapText="1"/>
    </xf>
    <xf numFmtId="0" fontId="4" fillId="4" borderId="18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 vertical="center"/>
    </xf>
    <xf numFmtId="0" fontId="14" fillId="5" borderId="19" xfId="0" applyFont="1" applyFill="1" applyBorder="1" applyAlignment="1">
      <alignment horizontal="center"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right" vertical="center" wrapText="1"/>
    </xf>
    <xf numFmtId="0" fontId="11" fillId="6" borderId="26" xfId="0" applyFont="1" applyFill="1" applyBorder="1" applyAlignment="1">
      <alignment horizontal="center" vertical="center" wrapText="1" readingOrder="1"/>
    </xf>
    <xf numFmtId="0" fontId="11" fillId="6" borderId="23" xfId="0" applyFont="1" applyFill="1" applyBorder="1" applyAlignment="1">
      <alignment horizontal="center" vertical="center" wrapText="1" readingOrder="1"/>
    </xf>
    <xf numFmtId="0" fontId="11" fillId="6" borderId="20" xfId="0" applyFont="1" applyFill="1" applyBorder="1" applyAlignment="1">
      <alignment horizontal="center" vertical="center" wrapText="1" readingOrder="1"/>
    </xf>
    <xf numFmtId="9" fontId="10" fillId="2" borderId="18" xfId="0" applyNumberFormat="1" applyFont="1" applyFill="1" applyBorder="1" applyAlignment="1">
      <alignment horizontal="center" vertical="center" wrapText="1" readingOrder="2"/>
    </xf>
    <xf numFmtId="0" fontId="10" fillId="2" borderId="15" xfId="0" applyFont="1" applyFill="1" applyBorder="1" applyAlignment="1">
      <alignment horizontal="center" vertical="center" wrapText="1" readingOrder="2"/>
    </xf>
    <xf numFmtId="0" fontId="10" fillId="2" borderId="25" xfId="0" applyFont="1" applyFill="1" applyBorder="1" applyAlignment="1">
      <alignment horizontal="center" vertical="center" wrapText="1" readingOrder="2"/>
    </xf>
    <xf numFmtId="0" fontId="10" fillId="5" borderId="27" xfId="0" applyFont="1" applyFill="1" applyBorder="1" applyAlignment="1">
      <alignment horizontal="right" vertical="center" wrapText="1" readingOrder="2"/>
    </xf>
    <xf numFmtId="0" fontId="10" fillId="5" borderId="28" xfId="0" applyFont="1" applyFill="1" applyBorder="1" applyAlignment="1">
      <alignment horizontal="right" vertical="center" wrapText="1" readingOrder="2"/>
    </xf>
    <xf numFmtId="0" fontId="10" fillId="5" borderId="29" xfId="0" applyFont="1" applyFill="1" applyBorder="1" applyAlignment="1">
      <alignment horizontal="right" vertical="center" wrapText="1" readingOrder="2"/>
    </xf>
    <xf numFmtId="0" fontId="12" fillId="5" borderId="19" xfId="0" applyFont="1" applyFill="1" applyBorder="1" applyAlignment="1">
      <alignment horizontal="center" vertical="center" wrapText="1" readingOrder="1"/>
    </xf>
    <xf numFmtId="0" fontId="12" fillId="5" borderId="7" xfId="0" applyFont="1" applyFill="1" applyBorder="1" applyAlignment="1">
      <alignment horizontal="center" vertical="center" wrapText="1" readingOrder="1"/>
    </xf>
    <xf numFmtId="0" fontId="12" fillId="5" borderId="8" xfId="0" applyFont="1" applyFill="1" applyBorder="1" applyAlignment="1">
      <alignment horizontal="center" vertical="center" wrapText="1" readingOrder="1"/>
    </xf>
    <xf numFmtId="0" fontId="4" fillId="5" borderId="19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right" vertical="center" wrapText="1" readingOrder="2"/>
    </xf>
    <xf numFmtId="0" fontId="10" fillId="5" borderId="31" xfId="0" applyFont="1" applyFill="1" applyBorder="1" applyAlignment="1">
      <alignment horizontal="right" vertical="center" wrapText="1" readingOrder="2"/>
    </xf>
    <xf numFmtId="0" fontId="10" fillId="5" borderId="32" xfId="0" applyFont="1" applyFill="1" applyBorder="1" applyAlignment="1">
      <alignment horizontal="right" vertical="center" wrapText="1" readingOrder="2"/>
    </xf>
    <xf numFmtId="0" fontId="10" fillId="5" borderId="33" xfId="0" applyFont="1" applyFill="1" applyBorder="1" applyAlignment="1">
      <alignment horizontal="right" vertical="center" wrapText="1" readingOrder="2"/>
    </xf>
    <xf numFmtId="0" fontId="10" fillId="5" borderId="34" xfId="0" applyFont="1" applyFill="1" applyBorder="1" applyAlignment="1">
      <alignment horizontal="right" vertical="center" wrapText="1" readingOrder="2"/>
    </xf>
    <xf numFmtId="0" fontId="10" fillId="5" borderId="35" xfId="0" applyFont="1" applyFill="1" applyBorder="1" applyAlignment="1">
      <alignment horizontal="right" vertical="center" wrapText="1" readingOrder="2"/>
    </xf>
    <xf numFmtId="0" fontId="2" fillId="2" borderId="36" xfId="0" applyFont="1" applyFill="1" applyBorder="1" applyAlignment="1">
      <alignment horizontal="right" vertical="top" readingOrder="2"/>
    </xf>
    <xf numFmtId="0" fontId="29" fillId="2" borderId="2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4" fillId="6" borderId="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 wrapText="1" readingOrder="2"/>
    </xf>
    <xf numFmtId="0" fontId="3" fillId="2" borderId="7" xfId="0" applyFont="1" applyFill="1" applyBorder="1" applyAlignment="1">
      <alignment horizontal="center" vertical="center" wrapText="1" readingOrder="2"/>
    </xf>
    <xf numFmtId="0" fontId="3" fillId="2" borderId="8" xfId="0" applyFont="1" applyFill="1" applyBorder="1" applyAlignment="1">
      <alignment horizontal="center" vertical="center" wrapText="1" readingOrder="2"/>
    </xf>
    <xf numFmtId="0" fontId="14" fillId="4" borderId="19" xfId="0" applyFont="1" applyFill="1" applyBorder="1" applyAlignment="1">
      <alignment horizontal="center" vertical="center" wrapText="1"/>
    </xf>
    <xf numFmtId="0" fontId="14" fillId="4" borderId="8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wrapText="1" readingOrder="2"/>
    </xf>
    <xf numFmtId="0" fontId="15" fillId="4" borderId="7" xfId="0" applyFont="1" applyFill="1" applyBorder="1" applyAlignment="1">
      <alignment horizontal="center" vertical="center" wrapText="1" readingOrder="2"/>
    </xf>
    <xf numFmtId="0" fontId="15" fillId="4" borderId="8" xfId="0" applyFont="1" applyFill="1" applyBorder="1" applyAlignment="1">
      <alignment horizontal="center" vertical="center" wrapText="1" readingOrder="2"/>
    </xf>
    <xf numFmtId="0" fontId="12" fillId="4" borderId="19" xfId="0" applyFont="1" applyFill="1" applyBorder="1" applyAlignment="1">
      <alignment horizontal="center" vertical="center" wrapText="1" readingOrder="1"/>
    </xf>
    <xf numFmtId="0" fontId="12" fillId="4" borderId="7" xfId="0" applyFont="1" applyFill="1" applyBorder="1" applyAlignment="1">
      <alignment horizontal="center" vertical="center" wrapText="1" readingOrder="1"/>
    </xf>
    <xf numFmtId="0" fontId="12" fillId="4" borderId="8" xfId="0" applyFont="1" applyFill="1" applyBorder="1" applyAlignment="1">
      <alignment horizontal="center" vertical="center" wrapText="1" readingOrder="1"/>
    </xf>
    <xf numFmtId="0" fontId="4" fillId="5" borderId="18" xfId="0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/>
    </xf>
    <xf numFmtId="0" fontId="11" fillId="5" borderId="26" xfId="0" applyFont="1" applyFill="1" applyBorder="1" applyAlignment="1">
      <alignment horizontal="center" vertical="center" wrapText="1" readingOrder="1"/>
    </xf>
    <xf numFmtId="0" fontId="11" fillId="5" borderId="23" xfId="0" applyFont="1" applyFill="1" applyBorder="1" applyAlignment="1">
      <alignment horizontal="center" vertical="center" wrapText="1" readingOrder="1"/>
    </xf>
    <xf numFmtId="0" fontId="11" fillId="5" borderId="20" xfId="0" applyFont="1" applyFill="1" applyBorder="1" applyAlignment="1">
      <alignment horizontal="center" vertical="center" wrapText="1" readingOrder="1"/>
    </xf>
    <xf numFmtId="9" fontId="10" fillId="2" borderId="18" xfId="15" applyFont="1" applyFill="1" applyBorder="1" applyAlignment="1">
      <alignment horizontal="center" vertical="center" wrapText="1" readingOrder="2"/>
    </xf>
    <xf numFmtId="9" fontId="10" fillId="2" borderId="15" xfId="15" applyFont="1" applyFill="1" applyBorder="1" applyAlignment="1">
      <alignment horizontal="center" vertical="center" wrapText="1" readingOrder="2"/>
    </xf>
    <xf numFmtId="9" fontId="10" fillId="2" borderId="25" xfId="15" applyFont="1" applyFill="1" applyBorder="1" applyAlignment="1">
      <alignment horizontal="center" vertical="center" wrapText="1" readingOrder="2"/>
    </xf>
    <xf numFmtId="0" fontId="0" fillId="2" borderId="18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24" fillId="5" borderId="19" xfId="0" applyFont="1" applyFill="1" applyBorder="1" applyAlignment="1">
      <alignment horizontal="center" vertical="center" wrapText="1" readingOrder="2"/>
    </xf>
    <xf numFmtId="0" fontId="24" fillId="5" borderId="7" xfId="0" applyFont="1" applyFill="1" applyBorder="1" applyAlignment="1">
      <alignment horizontal="center" vertical="center" wrapText="1" readingOrder="2"/>
    </xf>
    <xf numFmtId="0" fontId="24" fillId="5" borderId="8" xfId="0" applyFont="1" applyFill="1" applyBorder="1" applyAlignment="1">
      <alignment horizontal="center" vertical="center" wrapText="1" readingOrder="2"/>
    </xf>
    <xf numFmtId="0" fontId="4" fillId="3" borderId="2" xfId="0" applyFont="1" applyFill="1" applyBorder="1" applyAlignment="1">
      <alignment horizontal="center" vertical="center"/>
    </xf>
    <xf numFmtId="0" fontId="25" fillId="9" borderId="19" xfId="0" applyFont="1" applyFill="1" applyBorder="1" applyAlignment="1" applyProtection="1">
      <alignment horizontal="center" vertical="center"/>
      <protection/>
    </xf>
    <xf numFmtId="0" fontId="25" fillId="9" borderId="8" xfId="0" applyFont="1" applyFill="1" applyBorder="1" applyAlignment="1" applyProtection="1">
      <alignment horizontal="center" vertical="center"/>
      <protection/>
    </xf>
    <xf numFmtId="0" fontId="23" fillId="5" borderId="19" xfId="0" applyFont="1" applyFill="1" applyBorder="1" applyAlignment="1">
      <alignment horizontal="center" vertical="center" wrapText="1" readingOrder="1"/>
    </xf>
    <xf numFmtId="0" fontId="23" fillId="5" borderId="8" xfId="0" applyFont="1" applyFill="1" applyBorder="1" applyAlignment="1">
      <alignment horizontal="center" vertical="center" wrapText="1" readingOrder="1"/>
    </xf>
    <xf numFmtId="0" fontId="16" fillId="8" borderId="26" xfId="0" applyFont="1" applyFill="1" applyBorder="1" applyAlignment="1">
      <alignment horizontal="center" vertical="center" wrapText="1"/>
    </xf>
    <xf numFmtId="0" fontId="16" fillId="8" borderId="36" xfId="0" applyFont="1" applyFill="1" applyBorder="1" applyAlignment="1">
      <alignment horizontal="center" vertical="center" wrapText="1"/>
    </xf>
    <xf numFmtId="0" fontId="16" fillId="8" borderId="37" xfId="0" applyFont="1" applyFill="1" applyBorder="1" applyAlignment="1">
      <alignment horizontal="center" vertical="center" wrapText="1"/>
    </xf>
    <xf numFmtId="0" fontId="0" fillId="2" borderId="38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0" fontId="7" fillId="2" borderId="2" xfId="0" applyFont="1" applyFill="1" applyBorder="1" applyAlignment="1">
      <alignment horizontal="right" vertical="center" wrapText="1"/>
    </xf>
    <xf numFmtId="0" fontId="26" fillId="6" borderId="2" xfId="0" applyFont="1" applyFill="1" applyBorder="1" applyAlignment="1">
      <alignment horizontal="right" vertical="center" wrapText="1"/>
    </xf>
    <xf numFmtId="0" fontId="0" fillId="2" borderId="3" xfId="0" applyFill="1" applyBorder="1" applyAlignment="1">
      <alignment horizontal="right" vertical="center"/>
    </xf>
    <xf numFmtId="0" fontId="0" fillId="2" borderId="4" xfId="0" applyFill="1" applyBorder="1" applyAlignment="1">
      <alignment horizontal="right" vertical="center"/>
    </xf>
    <xf numFmtId="0" fontId="0" fillId="2" borderId="5" xfId="0" applyFill="1" applyBorder="1" applyAlignment="1">
      <alignment horizontal="right" vertical="center"/>
    </xf>
    <xf numFmtId="0" fontId="26" fillId="8" borderId="2" xfId="0" applyFont="1" applyFill="1" applyBorder="1" applyAlignment="1">
      <alignment horizontal="right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4" borderId="19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0" fillId="2" borderId="40" xfId="0" applyFill="1" applyBorder="1" applyAlignment="1">
      <alignment horizontal="right"/>
    </xf>
    <xf numFmtId="0" fontId="0" fillId="2" borderId="41" xfId="0" applyFill="1" applyBorder="1" applyAlignment="1">
      <alignment horizontal="right"/>
    </xf>
    <xf numFmtId="0" fontId="0" fillId="2" borderId="42" xfId="0" applyFill="1" applyBorder="1" applyAlignment="1">
      <alignment horizontal="right"/>
    </xf>
    <xf numFmtId="0" fontId="0" fillId="2" borderId="43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26" fillId="6" borderId="19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right" vertical="center"/>
    </xf>
    <xf numFmtId="0" fontId="0" fillId="2" borderId="17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27" fillId="2" borderId="19" xfId="0" applyFont="1" applyFill="1" applyBorder="1" applyAlignment="1">
      <alignment horizontal="right" vertical="center"/>
    </xf>
    <xf numFmtId="0" fontId="27" fillId="2" borderId="7" xfId="0" applyFont="1" applyFill="1" applyBorder="1" applyAlignment="1">
      <alignment horizontal="right" vertical="center"/>
    </xf>
    <xf numFmtId="0" fontId="27" fillId="2" borderId="8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nked Cel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hyperlink" Target="https://www.mcs.gov.sa/" TargetMode="External" /><Relationship Id="rId4" Type="http://schemas.openxmlformats.org/officeDocument/2006/relationships/hyperlink" Target="https://www.mcs.gov.sa/" TargetMode="External" /><Relationship Id="rId5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cs.gov.sa/" TargetMode="External" /><Relationship Id="rId3" Type="http://schemas.openxmlformats.org/officeDocument/2006/relationships/hyperlink" Target="https://www.mcs.gov.sa/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mcs.gov.sa/" TargetMode="External" /><Relationship Id="rId3" Type="http://schemas.openxmlformats.org/officeDocument/2006/relationships/hyperlink" Target="https://www.mcs.gov.sa/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s://www.mcs.gov.sa/" TargetMode="External" /><Relationship Id="rId6" Type="http://schemas.openxmlformats.org/officeDocument/2006/relationships/hyperlink" Target="https://www.mcs.gov.sa/" TargetMode="External" /><Relationship Id="rId7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257175</xdr:colOff>
      <xdr:row>0</xdr:row>
      <xdr:rowOff>0</xdr:rowOff>
    </xdr:from>
    <xdr:to>
      <xdr:col>9</xdr:col>
      <xdr:colOff>9525</xdr:colOff>
      <xdr:row>0</xdr:row>
      <xdr:rowOff>866775</xdr:rowOff>
    </xdr:to>
    <xdr:sp macro="" textlink="">
      <xdr:nvSpPr>
        <xdr:cNvPr id="3" name="مربع نص 2"/>
        <xdr:cNvSpPr txBox="1"/>
      </xdr:nvSpPr>
      <xdr:spPr>
        <a:xfrm>
          <a:off x="5524500" y="0"/>
          <a:ext cx="2028825" cy="8667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endParaRPr lang="ar-SA" sz="1100"/>
        </a:p>
      </xdr:txBody>
    </xdr:sp>
    <xdr:clientData/>
  </xdr:twoCellAnchor>
  <xdr:oneCellAnchor>
    <xdr:from>
      <xdr:col>0</xdr:col>
      <xdr:colOff>28575</xdr:colOff>
      <xdr:row>0</xdr:row>
      <xdr:rowOff>28575</xdr:rowOff>
    </xdr:from>
    <xdr:ext cx="2114550" cy="828675"/>
    <xdr:pic>
      <xdr:nvPicPr>
        <xdr:cNvPr id="6" name="صورة 5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" y="28575"/>
          <a:ext cx="2114550" cy="828675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6</xdr:col>
      <xdr:colOff>95250</xdr:colOff>
      <xdr:row>0</xdr:row>
      <xdr:rowOff>0</xdr:rowOff>
    </xdr:from>
    <xdr:ext cx="1038225" cy="904875"/>
    <xdr:pic>
      <xdr:nvPicPr>
        <xdr:cNvPr id="7" name="صورة 6" descr="وزارة الخدمة المدنية">
          <a:hlinkClick r:id="rId4"/>
        </xdr:cNvPr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24625" y="0"/>
          <a:ext cx="1038225" cy="904875"/>
        </a:xfrm>
        <a:prstGeom prst="rect">
          <a:avLst/>
        </a:prstGeom>
        <a:noFill/>
        <a:ln>
          <a:noFill/>
        </a:ln>
      </xdr:spPr>
    </xdr:pic>
    <xdr:clientData/>
  </xdr:oneCellAnchor>
  <xdr:twoCellAnchor editAs="oneCell">
    <xdr:from>
      <xdr:col>347</xdr:col>
      <xdr:colOff>542925</xdr:colOff>
      <xdr:row>0</xdr:row>
      <xdr:rowOff>9525</xdr:rowOff>
    </xdr:from>
    <xdr:to>
      <xdr:col>350</xdr:col>
      <xdr:colOff>381000</xdr:colOff>
      <xdr:row>1</xdr:row>
      <xdr:rowOff>152400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210759675" y="9525"/>
          <a:ext cx="1638300" cy="1057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304800</xdr:colOff>
      <xdr:row>0</xdr:row>
      <xdr:rowOff>38100</xdr:rowOff>
    </xdr:from>
    <xdr:to>
      <xdr:col>6</xdr:col>
      <xdr:colOff>9525</xdr:colOff>
      <xdr:row>0</xdr:row>
      <xdr:rowOff>752475</xdr:rowOff>
    </xdr:to>
    <xdr:pic>
      <xdr:nvPicPr>
        <xdr:cNvPr id="1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5572125" y="38100"/>
          <a:ext cx="866775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9525</xdr:rowOff>
    </xdr:from>
    <xdr:to>
      <xdr:col>11</xdr:col>
      <xdr:colOff>457200</xdr:colOff>
      <xdr:row>0</xdr:row>
      <xdr:rowOff>914400</xdr:rowOff>
    </xdr:to>
    <xdr:sp macro="" textlink="">
      <xdr:nvSpPr>
        <xdr:cNvPr id="2" name="مربع نص 2"/>
        <xdr:cNvSpPr txBox="1"/>
      </xdr:nvSpPr>
      <xdr:spPr>
        <a:xfrm>
          <a:off x="5915025" y="9525"/>
          <a:ext cx="2105025" cy="9048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9</xdr:col>
      <xdr:colOff>390525</xdr:colOff>
      <xdr:row>0</xdr:row>
      <xdr:rowOff>38100</xdr:rowOff>
    </xdr:from>
    <xdr:ext cx="1133475" cy="838200"/>
    <xdr:pic>
      <xdr:nvPicPr>
        <xdr:cNvPr id="3" name="صورة 5" descr="وزارة الخدمة المدنية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43725" y="38100"/>
          <a:ext cx="1133475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28575</xdr:rowOff>
    </xdr:from>
    <xdr:ext cx="2038350" cy="866775"/>
    <xdr:pic>
      <xdr:nvPicPr>
        <xdr:cNvPr id="4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28575"/>
          <a:ext cx="2038350" cy="8667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6</xdr:col>
      <xdr:colOff>552450</xdr:colOff>
      <xdr:row>0</xdr:row>
      <xdr:rowOff>85725</xdr:rowOff>
    </xdr:from>
    <xdr:to>
      <xdr:col>9</xdr:col>
      <xdr:colOff>361950</xdr:colOff>
      <xdr:row>0</xdr:row>
      <xdr:rowOff>790575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 bwMode="auto">
        <a:xfrm>
          <a:off x="6038850" y="85725"/>
          <a:ext cx="876300" cy="7048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352425</xdr:colOff>
      <xdr:row>0</xdr:row>
      <xdr:rowOff>0</xdr:rowOff>
    </xdr:from>
    <xdr:ext cx="1285875" cy="838200"/>
    <xdr:pic>
      <xdr:nvPicPr>
        <xdr:cNvPr id="2" name="صورة 5" descr="وزارة الخدمة المدنية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124575" y="0"/>
          <a:ext cx="1285875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609725" cy="866775"/>
    <xdr:pic>
      <xdr:nvPicPr>
        <xdr:cNvPr id="3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609725" cy="866775"/>
        </a:xfrm>
        <a:prstGeom prst="rect">
          <a:avLst/>
        </a:prstGeom>
        <a:noFill/>
        <a:ln w="9525">
          <a:noFill/>
        </a:ln>
      </xdr:spPr>
    </xdr:pic>
    <xdr:clientData/>
  </xdr:oneCellAnchor>
  <xdr:twoCellAnchor>
    <xdr:from>
      <xdr:col>8</xdr:col>
      <xdr:colOff>285750</xdr:colOff>
      <xdr:row>0</xdr:row>
      <xdr:rowOff>9525</xdr:rowOff>
    </xdr:from>
    <xdr:to>
      <xdr:col>11</xdr:col>
      <xdr:colOff>457200</xdr:colOff>
      <xdr:row>1</xdr:row>
      <xdr:rowOff>0</xdr:rowOff>
    </xdr:to>
    <xdr:sp macro="" textlink="">
      <xdr:nvSpPr>
        <xdr:cNvPr id="4" name="مربع نص 2"/>
        <xdr:cNvSpPr txBox="1"/>
      </xdr:nvSpPr>
      <xdr:spPr>
        <a:xfrm>
          <a:off x="5505450" y="9525"/>
          <a:ext cx="1885950" cy="91440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1" anchor="t"/>
        <a:lstStyle/>
        <a:p>
          <a:pPr algn="r" rtl="1"/>
          <a:endParaRPr lang="en-US" sz="1100"/>
        </a:p>
        <a:p>
          <a:pPr algn="r" rtl="1"/>
          <a:endParaRPr lang="en-US" sz="1100"/>
        </a:p>
        <a:p>
          <a:pPr algn="r" rtl="1"/>
          <a:r>
            <a:rPr lang="ar-SA" sz="1100"/>
            <a:t>                                                </a:t>
          </a:r>
          <a:endParaRPr lang="en-US" sz="1100"/>
        </a:p>
        <a:p>
          <a:pPr algn="r" rtl="1"/>
          <a:r>
            <a:rPr lang="ar-SA" sz="1100"/>
            <a:t>   </a:t>
          </a:r>
          <a:endParaRPr lang="en-US" sz="1100"/>
        </a:p>
        <a:p>
          <a:pPr algn="r" rtl="1"/>
          <a:r>
            <a:rPr lang="ar-SA" sz="1100"/>
            <a:t>            </a:t>
          </a:r>
        </a:p>
      </xdr:txBody>
    </xdr:sp>
    <xdr:clientData/>
  </xdr:twoCellAnchor>
  <xdr:oneCellAnchor>
    <xdr:from>
      <xdr:col>10</xdr:col>
      <xdr:colOff>114300</xdr:colOff>
      <xdr:row>0</xdr:row>
      <xdr:rowOff>85725</xdr:rowOff>
    </xdr:from>
    <xdr:ext cx="933450" cy="838200"/>
    <xdr:pic>
      <xdr:nvPicPr>
        <xdr:cNvPr id="5" name="صورة 5" descr="وزارة الخدمة المدنية">
          <a:hlinkClick r:id="rId6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486525" y="85725"/>
          <a:ext cx="933450" cy="838200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0</xdr:col>
      <xdr:colOff>19050</xdr:colOff>
      <xdr:row>0</xdr:row>
      <xdr:rowOff>0</xdr:rowOff>
    </xdr:from>
    <xdr:ext cx="1771650" cy="876300"/>
    <xdr:pic>
      <xdr:nvPicPr>
        <xdr:cNvPr id="6" name="صورة 6" descr="https://tse1.mm.bing.net/th?&amp;id=OIP.M8b7868d39913311c5bd24a662a0b9655o0&amp;w=300&amp;h=226&amp;c=0&amp;pid=1.9&amp;rs=0&amp;p=0&amp;r=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 bwMode="auto">
        <a:xfrm>
          <a:off x="19050" y="0"/>
          <a:ext cx="1771650" cy="876300"/>
        </a:xfrm>
        <a:prstGeom prst="rect">
          <a:avLst/>
        </a:prstGeom>
        <a:noFill/>
        <a:ln w="9525">
          <a:noFill/>
        </a:ln>
      </xdr:spPr>
    </xdr:pic>
    <xdr:clientData/>
  </xdr:oneCellAnchor>
  <xdr:twoCellAnchor editAs="oneCell">
    <xdr:from>
      <xdr:col>8</xdr:col>
      <xdr:colOff>323850</xdr:colOff>
      <xdr:row>0</xdr:row>
      <xdr:rowOff>95250</xdr:rowOff>
    </xdr:from>
    <xdr:to>
      <xdr:col>10</xdr:col>
      <xdr:colOff>47625</xdr:colOff>
      <xdr:row>0</xdr:row>
      <xdr:rowOff>809625</xdr:rowOff>
    </xdr:to>
    <xdr:pic>
      <xdr:nvPicPr>
        <xdr:cNvPr id="8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 bwMode="auto">
        <a:xfrm>
          <a:off x="5543550" y="95250"/>
          <a:ext cx="876300" cy="7143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rightToLeft="1" view="pageBreakPreview" zoomScale="120" zoomScaleSheetLayoutView="120" workbookViewId="0" topLeftCell="A19">
      <selection activeCell="A35" sqref="A35:C35"/>
    </sheetView>
  </sheetViews>
  <sheetFormatPr defaultColWidth="9.00390625" defaultRowHeight="15"/>
  <cols>
    <col min="1" max="1" width="2.7109375" style="1" customWidth="1"/>
    <col min="2" max="2" width="32.7109375" style="2" customWidth="1"/>
    <col min="3" max="3" width="14.7109375" style="2" customWidth="1"/>
    <col min="4" max="4" width="28.8515625" style="2" customWidth="1"/>
    <col min="5" max="5" width="5.00390625" style="2" customWidth="1"/>
    <col min="6" max="6" width="12.421875" style="1" customWidth="1"/>
    <col min="7" max="7" width="6.28125" style="1" customWidth="1"/>
    <col min="8" max="8" width="10.421875" style="1" customWidth="1"/>
    <col min="9" max="9" width="5.8515625" style="1" hidden="1" customWidth="1"/>
    <col min="10" max="10" width="6.7109375" style="1" customWidth="1"/>
    <col min="11" max="16384" width="9.00390625" style="1" customWidth="1"/>
  </cols>
  <sheetData>
    <row r="1" spans="1:8" ht="72" customHeight="1" thickBot="1">
      <c r="A1" s="75" t="s">
        <v>72</v>
      </c>
      <c r="B1" s="76"/>
      <c r="C1" s="76"/>
      <c r="D1" s="76"/>
      <c r="E1" s="76"/>
      <c r="F1" s="76"/>
      <c r="G1" s="76"/>
      <c r="H1" s="77"/>
    </row>
    <row r="2" spans="1:8" ht="23.25" customHeight="1" thickBot="1">
      <c r="A2" s="78" t="s">
        <v>75</v>
      </c>
      <c r="B2" s="79"/>
      <c r="C2" s="79"/>
      <c r="D2" s="78" t="s">
        <v>78</v>
      </c>
      <c r="E2" s="79"/>
      <c r="F2" s="79"/>
      <c r="G2" s="79"/>
      <c r="H2" s="82"/>
    </row>
    <row r="3" spans="1:8" ht="23.25" customHeight="1" thickBot="1">
      <c r="A3" s="80" t="s">
        <v>76</v>
      </c>
      <c r="B3" s="81"/>
      <c r="C3" s="81"/>
      <c r="D3" s="83" t="s">
        <v>79</v>
      </c>
      <c r="E3" s="84"/>
      <c r="F3" s="84"/>
      <c r="G3" s="84"/>
      <c r="H3" s="85"/>
    </row>
    <row r="4" spans="1:8" ht="23.25" customHeight="1" thickBot="1">
      <c r="A4" s="80" t="s">
        <v>77</v>
      </c>
      <c r="B4" s="81"/>
      <c r="C4" s="81"/>
      <c r="D4" s="80" t="s">
        <v>80</v>
      </c>
      <c r="E4" s="81"/>
      <c r="F4" s="81"/>
      <c r="G4" s="81"/>
      <c r="H4" s="94"/>
    </row>
    <row r="5" spans="1:8" ht="29.25" customHeight="1" thickBot="1">
      <c r="A5" s="91" t="s">
        <v>13</v>
      </c>
      <c r="B5" s="92"/>
      <c r="C5" s="92"/>
      <c r="D5" s="92"/>
      <c r="E5" s="92"/>
      <c r="F5" s="92"/>
      <c r="G5" s="92"/>
      <c r="H5" s="93"/>
    </row>
    <row r="6" spans="1:8" ht="30.6" thickBot="1">
      <c r="A6" s="50" t="s">
        <v>12</v>
      </c>
      <c r="B6" s="89" t="s">
        <v>38</v>
      </c>
      <c r="C6" s="90"/>
      <c r="D6" s="90"/>
      <c r="E6" s="90"/>
      <c r="F6" s="51" t="s">
        <v>74</v>
      </c>
      <c r="G6" s="51" t="s">
        <v>11</v>
      </c>
      <c r="H6" s="51" t="s">
        <v>10</v>
      </c>
    </row>
    <row r="7" spans="1:8" ht="20.1" customHeight="1" thickBot="1">
      <c r="A7" s="52">
        <v>1</v>
      </c>
      <c r="B7" s="81"/>
      <c r="C7" s="81"/>
      <c r="D7" s="81"/>
      <c r="E7" s="81"/>
      <c r="F7" s="41"/>
      <c r="G7" s="4"/>
      <c r="H7" s="74"/>
    </row>
    <row r="8" spans="1:8" ht="24.75" customHeight="1" thickBot="1">
      <c r="A8" s="53">
        <v>2</v>
      </c>
      <c r="B8" s="81"/>
      <c r="C8" s="81"/>
      <c r="D8" s="81"/>
      <c r="E8" s="81"/>
      <c r="F8" s="42"/>
      <c r="G8" s="4"/>
      <c r="H8" s="74"/>
    </row>
    <row r="9" spans="1:8" ht="20.1" customHeight="1" thickBot="1">
      <c r="A9" s="54">
        <v>3</v>
      </c>
      <c r="B9" s="81"/>
      <c r="C9" s="81"/>
      <c r="D9" s="81"/>
      <c r="E9" s="81"/>
      <c r="F9" s="41"/>
      <c r="G9" s="4"/>
      <c r="H9" s="74"/>
    </row>
    <row r="10" spans="1:8" ht="20.1" customHeight="1" thickBot="1">
      <c r="A10" s="53">
        <v>4</v>
      </c>
      <c r="B10" s="81"/>
      <c r="C10" s="81"/>
      <c r="D10" s="81"/>
      <c r="E10" s="81"/>
      <c r="F10" s="41"/>
      <c r="G10" s="4"/>
      <c r="H10" s="74"/>
    </row>
    <row r="11" spans="1:8" ht="20.1" customHeight="1" thickBot="1">
      <c r="A11" s="53">
        <v>5</v>
      </c>
      <c r="B11" s="81"/>
      <c r="C11" s="81"/>
      <c r="D11" s="81"/>
      <c r="E11" s="81"/>
      <c r="F11" s="41"/>
      <c r="G11" s="4"/>
      <c r="H11" s="74"/>
    </row>
    <row r="12" spans="1:8" ht="21.6" thickBot="1">
      <c r="A12" s="107"/>
      <c r="B12" s="108"/>
      <c r="C12" s="108"/>
      <c r="D12" s="108"/>
      <c r="E12" s="108"/>
      <c r="F12" s="55" t="s">
        <v>37</v>
      </c>
      <c r="G12" s="56">
        <f>SUM(G7:G11)</f>
        <v>0</v>
      </c>
      <c r="H12" s="57"/>
    </row>
    <row r="13" spans="1:8" ht="24.75" customHeight="1" thickBot="1">
      <c r="A13" s="91" t="s">
        <v>9</v>
      </c>
      <c r="B13" s="92"/>
      <c r="C13" s="92"/>
      <c r="D13" s="92"/>
      <c r="E13" s="92"/>
      <c r="F13" s="92"/>
      <c r="G13" s="92"/>
      <c r="H13" s="93"/>
    </row>
    <row r="14" spans="1:8" ht="39" customHeight="1" thickBot="1">
      <c r="A14" s="58" t="s">
        <v>12</v>
      </c>
      <c r="B14" s="58" t="s">
        <v>36</v>
      </c>
      <c r="C14" s="59" t="s">
        <v>8</v>
      </c>
      <c r="D14" s="104" t="s">
        <v>35</v>
      </c>
      <c r="E14" s="105"/>
      <c r="F14" s="105"/>
      <c r="G14" s="106"/>
      <c r="H14" s="60" t="s">
        <v>34</v>
      </c>
    </row>
    <row r="15" spans="1:8" ht="20.1" customHeight="1">
      <c r="A15" s="86">
        <v>1</v>
      </c>
      <c r="B15" s="95" t="s">
        <v>7</v>
      </c>
      <c r="C15" s="98">
        <v>0.15</v>
      </c>
      <c r="D15" s="101" t="s">
        <v>33</v>
      </c>
      <c r="E15" s="102"/>
      <c r="F15" s="102"/>
      <c r="G15" s="103"/>
      <c r="H15" s="5">
        <v>5</v>
      </c>
    </row>
    <row r="16" spans="1:8" ht="20.1" customHeight="1">
      <c r="A16" s="87"/>
      <c r="B16" s="96"/>
      <c r="C16" s="99"/>
      <c r="D16" s="109" t="s">
        <v>32</v>
      </c>
      <c r="E16" s="110"/>
      <c r="F16" s="110"/>
      <c r="G16" s="111"/>
      <c r="H16" s="6">
        <v>5</v>
      </c>
    </row>
    <row r="17" spans="1:8" ht="20.1" customHeight="1" thickBot="1">
      <c r="A17" s="88"/>
      <c r="B17" s="97"/>
      <c r="C17" s="100"/>
      <c r="D17" s="112" t="s">
        <v>31</v>
      </c>
      <c r="E17" s="113"/>
      <c r="F17" s="113"/>
      <c r="G17" s="114"/>
      <c r="H17" s="7">
        <v>5</v>
      </c>
    </row>
    <row r="18" spans="1:8" ht="20.1" customHeight="1">
      <c r="A18" s="86">
        <v>2</v>
      </c>
      <c r="B18" s="95" t="s">
        <v>6</v>
      </c>
      <c r="C18" s="98">
        <v>0.15</v>
      </c>
      <c r="D18" s="101" t="s">
        <v>30</v>
      </c>
      <c r="E18" s="102"/>
      <c r="F18" s="102"/>
      <c r="G18" s="103"/>
      <c r="H18" s="8">
        <v>5</v>
      </c>
    </row>
    <row r="19" spans="1:8" ht="31.5" customHeight="1">
      <c r="A19" s="87"/>
      <c r="B19" s="96"/>
      <c r="C19" s="99"/>
      <c r="D19" s="109" t="s">
        <v>29</v>
      </c>
      <c r="E19" s="110"/>
      <c r="F19" s="110"/>
      <c r="G19" s="111"/>
      <c r="H19" s="6">
        <v>5</v>
      </c>
    </row>
    <row r="20" spans="1:8" ht="20.1" customHeight="1" thickBot="1">
      <c r="A20" s="88"/>
      <c r="B20" s="97"/>
      <c r="C20" s="100"/>
      <c r="D20" s="112" t="s">
        <v>28</v>
      </c>
      <c r="E20" s="113"/>
      <c r="F20" s="113"/>
      <c r="G20" s="114"/>
      <c r="H20" s="7">
        <v>5</v>
      </c>
    </row>
    <row r="21" spans="1:8" ht="20.1" customHeight="1">
      <c r="A21" s="86">
        <v>3</v>
      </c>
      <c r="B21" s="95" t="s">
        <v>5</v>
      </c>
      <c r="C21" s="98">
        <v>0.15</v>
      </c>
      <c r="D21" s="101" t="s">
        <v>27</v>
      </c>
      <c r="E21" s="102"/>
      <c r="F21" s="102"/>
      <c r="G21" s="103"/>
      <c r="H21" s="8">
        <v>5</v>
      </c>
    </row>
    <row r="22" spans="1:8" ht="20.1" customHeight="1">
      <c r="A22" s="87"/>
      <c r="B22" s="96"/>
      <c r="C22" s="99"/>
      <c r="D22" s="109" t="s">
        <v>26</v>
      </c>
      <c r="E22" s="110"/>
      <c r="F22" s="110"/>
      <c r="G22" s="111"/>
      <c r="H22" s="6">
        <v>5</v>
      </c>
    </row>
    <row r="23" spans="1:8" ht="20.1" customHeight="1" thickBot="1">
      <c r="A23" s="88"/>
      <c r="B23" s="97"/>
      <c r="C23" s="100"/>
      <c r="D23" s="112" t="s">
        <v>25</v>
      </c>
      <c r="E23" s="113"/>
      <c r="F23" s="113"/>
      <c r="G23" s="114"/>
      <c r="H23" s="7">
        <v>5</v>
      </c>
    </row>
    <row r="24" spans="1:8" ht="20.1" customHeight="1">
      <c r="A24" s="86">
        <v>4</v>
      </c>
      <c r="B24" s="95" t="s">
        <v>4</v>
      </c>
      <c r="C24" s="98">
        <v>0.2</v>
      </c>
      <c r="D24" s="101" t="s">
        <v>24</v>
      </c>
      <c r="E24" s="102"/>
      <c r="F24" s="102"/>
      <c r="G24" s="103"/>
      <c r="H24" s="8">
        <v>5</v>
      </c>
    </row>
    <row r="25" spans="1:8" ht="20.1" customHeight="1">
      <c r="A25" s="87"/>
      <c r="B25" s="96"/>
      <c r="C25" s="99"/>
      <c r="D25" s="109" t="s">
        <v>23</v>
      </c>
      <c r="E25" s="110"/>
      <c r="F25" s="110"/>
      <c r="G25" s="111"/>
      <c r="H25" s="6">
        <v>5</v>
      </c>
    </row>
    <row r="26" spans="1:8" ht="20.1" customHeight="1" thickBot="1">
      <c r="A26" s="88"/>
      <c r="B26" s="97"/>
      <c r="C26" s="100"/>
      <c r="D26" s="112" t="s">
        <v>22</v>
      </c>
      <c r="E26" s="113"/>
      <c r="F26" s="113"/>
      <c r="G26" s="114"/>
      <c r="H26" s="7">
        <v>5</v>
      </c>
    </row>
    <row r="27" spans="1:8" ht="20.1" customHeight="1">
      <c r="A27" s="86">
        <v>5</v>
      </c>
      <c r="B27" s="95" t="s">
        <v>3</v>
      </c>
      <c r="C27" s="98">
        <v>0.2</v>
      </c>
      <c r="D27" s="101" t="s">
        <v>21</v>
      </c>
      <c r="E27" s="102"/>
      <c r="F27" s="102"/>
      <c r="G27" s="103"/>
      <c r="H27" s="8">
        <v>5</v>
      </c>
    </row>
    <row r="28" spans="1:8" ht="20.1" customHeight="1" thickBot="1">
      <c r="A28" s="88"/>
      <c r="B28" s="97"/>
      <c r="C28" s="100"/>
      <c r="D28" s="112" t="s">
        <v>20</v>
      </c>
      <c r="E28" s="113"/>
      <c r="F28" s="113"/>
      <c r="G28" s="114"/>
      <c r="H28" s="7">
        <v>5</v>
      </c>
    </row>
    <row r="29" spans="1:8" ht="20.1" customHeight="1">
      <c r="A29" s="86">
        <v>6</v>
      </c>
      <c r="B29" s="95" t="s">
        <v>19</v>
      </c>
      <c r="C29" s="98">
        <v>0.15</v>
      </c>
      <c r="D29" s="101" t="s">
        <v>18</v>
      </c>
      <c r="E29" s="102"/>
      <c r="F29" s="102"/>
      <c r="G29" s="103"/>
      <c r="H29" s="8">
        <v>5</v>
      </c>
    </row>
    <row r="30" spans="1:8" ht="20.1" customHeight="1">
      <c r="A30" s="87"/>
      <c r="B30" s="96"/>
      <c r="C30" s="99"/>
      <c r="D30" s="109" t="s">
        <v>17</v>
      </c>
      <c r="E30" s="110"/>
      <c r="F30" s="110"/>
      <c r="G30" s="111"/>
      <c r="H30" s="6">
        <v>5</v>
      </c>
    </row>
    <row r="31" spans="1:8" ht="20.1" customHeight="1">
      <c r="A31" s="87"/>
      <c r="B31" s="96"/>
      <c r="C31" s="99"/>
      <c r="D31" s="109" t="s">
        <v>16</v>
      </c>
      <c r="E31" s="110"/>
      <c r="F31" s="110"/>
      <c r="G31" s="111"/>
      <c r="H31" s="6">
        <v>5</v>
      </c>
    </row>
    <row r="32" spans="1:8" ht="20.1" customHeight="1" thickBot="1">
      <c r="A32" s="88"/>
      <c r="B32" s="97"/>
      <c r="C32" s="100"/>
      <c r="D32" s="112" t="s">
        <v>15</v>
      </c>
      <c r="E32" s="113"/>
      <c r="F32" s="113"/>
      <c r="G32" s="114"/>
      <c r="H32" s="7">
        <v>5</v>
      </c>
    </row>
    <row r="33" spans="1:8" ht="20.1" customHeight="1" thickBot="1">
      <c r="A33" s="119" t="s">
        <v>37</v>
      </c>
      <c r="B33" s="119"/>
      <c r="C33" s="9">
        <f>SUM(C15:C32)</f>
        <v>0.9999999999999999</v>
      </c>
      <c r="D33" s="120"/>
      <c r="E33" s="121"/>
      <c r="F33" s="121"/>
      <c r="G33" s="121"/>
      <c r="H33" s="122"/>
    </row>
    <row r="34" spans="1:8" ht="29.25" customHeight="1" thickBot="1">
      <c r="A34" s="118" t="s">
        <v>2</v>
      </c>
      <c r="B34" s="118"/>
      <c r="C34" s="118"/>
      <c r="D34" s="118" t="s">
        <v>1</v>
      </c>
      <c r="E34" s="118"/>
      <c r="F34" s="118"/>
      <c r="G34" s="118"/>
      <c r="H34" s="118"/>
    </row>
    <row r="35" spans="1:8" ht="27.75" customHeight="1" thickBot="1">
      <c r="A35" s="116" t="s">
        <v>82</v>
      </c>
      <c r="B35" s="117"/>
      <c r="C35" s="117"/>
      <c r="D35" s="118" t="s">
        <v>0</v>
      </c>
      <c r="E35" s="118"/>
      <c r="F35" s="118"/>
      <c r="G35" s="118"/>
      <c r="H35" s="118"/>
    </row>
    <row r="36" spans="1:4" ht="19.5" customHeight="1">
      <c r="A36" s="115" t="s">
        <v>14</v>
      </c>
      <c r="B36" s="115"/>
      <c r="C36" s="3"/>
      <c r="D36" s="3"/>
    </row>
  </sheetData>
  <mergeCells count="60">
    <mergeCell ref="B18:B20"/>
    <mergeCell ref="B21:B23"/>
    <mergeCell ref="B24:B26"/>
    <mergeCell ref="D19:G19"/>
    <mergeCell ref="C18:C20"/>
    <mergeCell ref="D23:G23"/>
    <mergeCell ref="D24:G24"/>
    <mergeCell ref="D25:G25"/>
    <mergeCell ref="C21:C23"/>
    <mergeCell ref="A36:B36"/>
    <mergeCell ref="D30:G30"/>
    <mergeCell ref="D31:G31"/>
    <mergeCell ref="D32:G32"/>
    <mergeCell ref="D28:G28"/>
    <mergeCell ref="A29:A32"/>
    <mergeCell ref="B27:B28"/>
    <mergeCell ref="A27:A28"/>
    <mergeCell ref="D27:G27"/>
    <mergeCell ref="A35:C35"/>
    <mergeCell ref="D35:H35"/>
    <mergeCell ref="C29:C32"/>
    <mergeCell ref="A34:C34"/>
    <mergeCell ref="D34:H34"/>
    <mergeCell ref="A33:B33"/>
    <mergeCell ref="D33:H33"/>
    <mergeCell ref="A21:A23"/>
    <mergeCell ref="A24:A26"/>
    <mergeCell ref="D21:G21"/>
    <mergeCell ref="D22:G22"/>
    <mergeCell ref="C27:C28"/>
    <mergeCell ref="C24:C26"/>
    <mergeCell ref="D26:G26"/>
    <mergeCell ref="D29:G29"/>
    <mergeCell ref="B29:B32"/>
    <mergeCell ref="A13:H13"/>
    <mergeCell ref="B7:E7"/>
    <mergeCell ref="A18:A20"/>
    <mergeCell ref="B8:E8"/>
    <mergeCell ref="B9:E9"/>
    <mergeCell ref="B10:E10"/>
    <mergeCell ref="B11:E11"/>
    <mergeCell ref="D14:G14"/>
    <mergeCell ref="A12:E12"/>
    <mergeCell ref="D15:G15"/>
    <mergeCell ref="D16:G16"/>
    <mergeCell ref="D17:G17"/>
    <mergeCell ref="D18:G18"/>
    <mergeCell ref="D20:G20"/>
    <mergeCell ref="A15:A17"/>
    <mergeCell ref="B6:E6"/>
    <mergeCell ref="A5:H5"/>
    <mergeCell ref="A4:C4"/>
    <mergeCell ref="D4:H4"/>
    <mergeCell ref="B15:B17"/>
    <mergeCell ref="C15:C17"/>
    <mergeCell ref="A1:H1"/>
    <mergeCell ref="A2:C2"/>
    <mergeCell ref="A3:C3"/>
    <mergeCell ref="D2:H2"/>
    <mergeCell ref="D3:H3"/>
  </mergeCells>
  <dataValidations count="1">
    <dataValidation type="list" allowBlank="1" showInputMessage="1" showErrorMessage="1" sqref="H15:H32">
      <formula1>#REF!</formula1>
    </dataValidation>
  </dataValidations>
  <printOptions horizontalCentered="1" verticalCentered="1"/>
  <pageMargins left="0.17" right="0.3" top="0.498031496" bottom="0.498031496" header="0.31496062992126" footer="0.31496062992126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rightToLeft="1" tabSelected="1" view="pageBreakPreview" zoomScale="130" zoomScaleSheetLayoutView="130" workbookViewId="0" topLeftCell="A1">
      <selection activeCell="D2" sqref="D2:L2"/>
    </sheetView>
  </sheetViews>
  <sheetFormatPr defaultColWidth="9.00390625" defaultRowHeight="15"/>
  <cols>
    <col min="1" max="1" width="2.7109375" style="1" customWidth="1"/>
    <col min="2" max="2" width="36.00390625" style="2" customWidth="1"/>
    <col min="3" max="3" width="15.140625" style="2" customWidth="1"/>
    <col min="4" max="4" width="13.140625" style="2" customWidth="1"/>
    <col min="5" max="5" width="8.00390625" style="1" customWidth="1"/>
    <col min="6" max="6" width="7.28125" style="1" customWidth="1"/>
    <col min="7" max="7" width="8.28125" style="1" customWidth="1"/>
    <col min="8" max="8" width="5.8515625" style="1" hidden="1" customWidth="1"/>
    <col min="9" max="10" width="7.7109375" style="1" customWidth="1"/>
    <col min="11" max="11" width="7.421875" style="22" customWidth="1"/>
    <col min="12" max="12" width="7.00390625" style="1" customWidth="1"/>
    <col min="13" max="16384" width="9.00390625" style="1" customWidth="1"/>
  </cols>
  <sheetData>
    <row r="1" spans="1:12" ht="72.75" customHeight="1" thickBot="1">
      <c r="A1" s="75" t="s">
        <v>73</v>
      </c>
      <c r="B1" s="76"/>
      <c r="C1" s="76"/>
      <c r="D1" s="76"/>
      <c r="E1" s="76"/>
      <c r="F1" s="76"/>
      <c r="G1" s="76"/>
      <c r="H1" s="76"/>
      <c r="I1" s="76"/>
      <c r="J1" s="10"/>
      <c r="K1" s="11"/>
      <c r="L1" s="12"/>
    </row>
    <row r="2" spans="1:12" ht="26.25" customHeight="1" thickBot="1">
      <c r="A2" s="80" t="str">
        <f>'ميثاق الوظائف الغير اشرافية'!A2:C2</f>
        <v xml:space="preserve">اسم الموظف:  </v>
      </c>
      <c r="B2" s="81"/>
      <c r="C2" s="81"/>
      <c r="D2" s="80" t="str">
        <f>'ميثاق الوظائف الغير اشرافية'!D2:H2</f>
        <v>الوكالة / الادارة العامة:</v>
      </c>
      <c r="E2" s="81"/>
      <c r="F2" s="81"/>
      <c r="G2" s="81"/>
      <c r="H2" s="81"/>
      <c r="I2" s="81"/>
      <c r="J2" s="81"/>
      <c r="K2" s="81"/>
      <c r="L2" s="94"/>
    </row>
    <row r="3" spans="1:12" ht="23.25" customHeight="1" thickBot="1">
      <c r="A3" s="80" t="str">
        <f>'ميثاق الوظائف الغير اشرافية'!A3:C3</f>
        <v xml:space="preserve">المسمى الوظيفي:    </v>
      </c>
      <c r="B3" s="81"/>
      <c r="C3" s="81"/>
      <c r="D3" s="80" t="str">
        <f>'ميثاق الوظائف الغير اشرافية'!D3:H3</f>
        <v xml:space="preserve">الإدارة /القسم:  </v>
      </c>
      <c r="E3" s="81"/>
      <c r="F3" s="81"/>
      <c r="G3" s="81"/>
      <c r="H3" s="81"/>
      <c r="I3" s="81"/>
      <c r="J3" s="81"/>
      <c r="K3" s="81"/>
      <c r="L3" s="94"/>
    </row>
    <row r="4" spans="1:12" ht="23.25" customHeight="1" thickBot="1">
      <c r="A4" s="80" t="str">
        <f>'ميثاق الوظائف الغير اشرافية'!A4:C4</f>
        <v xml:space="preserve">الرقم الوظيفي:    </v>
      </c>
      <c r="B4" s="81"/>
      <c r="C4" s="81"/>
      <c r="D4" s="80" t="str">
        <f>'ميثاق الوظائف الغير اشرافية'!D4:H4</f>
        <v xml:space="preserve">المدير (المقيم):  </v>
      </c>
      <c r="E4" s="81"/>
      <c r="F4" s="81"/>
      <c r="G4" s="81"/>
      <c r="H4" s="81"/>
      <c r="I4" s="81"/>
      <c r="J4" s="81"/>
      <c r="K4" s="81"/>
      <c r="L4" s="94"/>
    </row>
    <row r="5" spans="1:12" ht="23.25" customHeight="1" thickBot="1">
      <c r="A5" s="91" t="s">
        <v>39</v>
      </c>
      <c r="B5" s="92"/>
      <c r="C5" s="92"/>
      <c r="D5" s="92"/>
      <c r="E5" s="92"/>
      <c r="F5" s="92"/>
      <c r="G5" s="92"/>
      <c r="H5" s="92"/>
      <c r="I5" s="92"/>
      <c r="J5" s="92"/>
      <c r="K5" s="92"/>
      <c r="L5" s="93"/>
    </row>
    <row r="6" spans="1:12" ht="44.25" customHeight="1" thickBot="1">
      <c r="A6" s="61" t="s">
        <v>12</v>
      </c>
      <c r="B6" s="123" t="s">
        <v>38</v>
      </c>
      <c r="C6" s="124"/>
      <c r="D6" s="125"/>
      <c r="E6" s="62" t="s">
        <v>74</v>
      </c>
      <c r="F6" s="62" t="s">
        <v>11</v>
      </c>
      <c r="G6" s="62" t="s">
        <v>10</v>
      </c>
      <c r="H6" s="62" t="s">
        <v>10</v>
      </c>
      <c r="I6" s="62" t="s">
        <v>40</v>
      </c>
      <c r="J6" s="62" t="s">
        <v>41</v>
      </c>
      <c r="K6" s="62" t="s">
        <v>42</v>
      </c>
      <c r="L6" s="63" t="s">
        <v>43</v>
      </c>
    </row>
    <row r="7" spans="1:12" ht="22.2" thickBot="1">
      <c r="A7" s="64">
        <v>1</v>
      </c>
      <c r="B7" s="80">
        <f>'ميثاق الوظائف الغير اشرافية'!B7:E7</f>
        <v>0</v>
      </c>
      <c r="C7" s="94"/>
      <c r="D7" s="81"/>
      <c r="E7" s="40">
        <f>'ميثاق الوظائف الغير اشرافية'!F7</f>
        <v>0</v>
      </c>
      <c r="F7" s="39">
        <f>'ميثاق الوظائف الغير اشرافية'!G7</f>
        <v>0</v>
      </c>
      <c r="G7" s="43">
        <f>'ميثاق الوظائف الغير اشرافية'!H7</f>
        <v>0</v>
      </c>
      <c r="H7" s="13"/>
      <c r="I7" s="14"/>
      <c r="J7" s="69">
        <f>I7-G7</f>
        <v>0</v>
      </c>
      <c r="K7" s="70" t="str">
        <f>IF(NOT(ISBLANK(I7)),IF(I7/G7&gt;1,5,IF(I7/G7&gt;=0.9,4,IF(I7/G7&gt;=0.8,3,IF(I7/G7&gt;=0.6,2,1)))),"")</f>
        <v/>
      </c>
      <c r="L7" s="70" t="e">
        <f>IF(NOT(ISBLANK(F7)),K7*F7,"")</f>
        <v>#VALUE!</v>
      </c>
    </row>
    <row r="8" spans="1:12" ht="22.5" customHeight="1" thickBot="1">
      <c r="A8" s="61">
        <v>2</v>
      </c>
      <c r="B8" s="80">
        <f>'ميثاق الوظائف الغير اشرافية'!B8:E8</f>
        <v>0</v>
      </c>
      <c r="C8" s="94"/>
      <c r="D8" s="81"/>
      <c r="E8" s="40">
        <f>'ميثاق الوظائف الغير اشرافية'!F8</f>
        <v>0</v>
      </c>
      <c r="F8" s="39">
        <f>'ميثاق الوظائف الغير اشرافية'!G8</f>
        <v>0</v>
      </c>
      <c r="G8" s="43">
        <f>'ميثاق الوظائف الغير اشرافية'!H8</f>
        <v>0</v>
      </c>
      <c r="H8" s="13"/>
      <c r="I8" s="14"/>
      <c r="J8" s="69">
        <f aca="true" t="shared" si="0" ref="J8:J11">I8-G8</f>
        <v>0</v>
      </c>
      <c r="K8" s="70" t="str">
        <f aca="true" t="shared" si="1" ref="K8:K11">IF(NOT(ISBLANK(I8)),IF(I8/G8&gt;1,5,IF(I8/G8&gt;=0.9,4,IF(I8/G8&gt;=0.8,3,IF(I8/G8&gt;=0.6,2,1)))),"")</f>
        <v/>
      </c>
      <c r="L8" s="70" t="e">
        <f aca="true" t="shared" si="2" ref="L8:L11">IF(NOT(ISBLANK(F8)),K8*F8,"")</f>
        <v>#VALUE!</v>
      </c>
    </row>
    <row r="9" spans="1:12" ht="32.25" customHeight="1" thickBot="1">
      <c r="A9" s="65">
        <v>3</v>
      </c>
      <c r="B9" s="80">
        <f>'ميثاق الوظائف الغير اشرافية'!B9:E9</f>
        <v>0</v>
      </c>
      <c r="C9" s="94"/>
      <c r="D9" s="81"/>
      <c r="E9" s="40">
        <f>'ميثاق الوظائف الغير اشرافية'!F9</f>
        <v>0</v>
      </c>
      <c r="F9" s="39">
        <f>'ميثاق الوظائف الغير اشرافية'!G9</f>
        <v>0</v>
      </c>
      <c r="G9" s="43">
        <f>'ميثاق الوظائف الغير اشرافية'!H9</f>
        <v>0</v>
      </c>
      <c r="H9" s="13"/>
      <c r="I9" s="14"/>
      <c r="J9" s="69">
        <f t="shared" si="0"/>
        <v>0</v>
      </c>
      <c r="K9" s="70" t="str">
        <f t="shared" si="1"/>
        <v/>
      </c>
      <c r="L9" s="70" t="e">
        <f t="shared" si="2"/>
        <v>#VALUE!</v>
      </c>
    </row>
    <row r="10" spans="1:12" ht="22.5" customHeight="1" thickBot="1">
      <c r="A10" s="61">
        <v>4</v>
      </c>
      <c r="B10" s="80">
        <f>'ميثاق الوظائف الغير اشرافية'!B10:E10</f>
        <v>0</v>
      </c>
      <c r="C10" s="94"/>
      <c r="D10" s="81"/>
      <c r="E10" s="40">
        <f>'ميثاق الوظائف الغير اشرافية'!F10</f>
        <v>0</v>
      </c>
      <c r="F10" s="39">
        <f>'ميثاق الوظائف الغير اشرافية'!G10</f>
        <v>0</v>
      </c>
      <c r="G10" s="43">
        <f>'ميثاق الوظائف الغير اشرافية'!H10</f>
        <v>0</v>
      </c>
      <c r="H10" s="13"/>
      <c r="I10" s="14"/>
      <c r="J10" s="69">
        <f t="shared" si="0"/>
        <v>0</v>
      </c>
      <c r="K10" s="70" t="str">
        <f t="shared" si="1"/>
        <v/>
      </c>
      <c r="L10" s="70" t="e">
        <f t="shared" si="2"/>
        <v>#VALUE!</v>
      </c>
    </row>
    <row r="11" spans="1:12" ht="22.5" customHeight="1" thickBot="1">
      <c r="A11" s="61">
        <v>5</v>
      </c>
      <c r="B11" s="80">
        <f>'ميثاق الوظائف الغير اشرافية'!B11:E11</f>
        <v>0</v>
      </c>
      <c r="C11" s="94"/>
      <c r="D11" s="81"/>
      <c r="E11" s="40">
        <f>'ميثاق الوظائف الغير اشرافية'!F11</f>
        <v>0</v>
      </c>
      <c r="F11" s="39">
        <f>'ميثاق الوظائف الغير اشرافية'!G11</f>
        <v>0</v>
      </c>
      <c r="G11" s="43">
        <f>'ميثاق الوظائف الغير اشرافية'!H11</f>
        <v>0</v>
      </c>
      <c r="H11" s="13"/>
      <c r="I11" s="14"/>
      <c r="J11" s="69">
        <f t="shared" si="0"/>
        <v>0</v>
      </c>
      <c r="K11" s="70" t="str">
        <f t="shared" si="1"/>
        <v/>
      </c>
      <c r="L11" s="70" t="e">
        <f t="shared" si="2"/>
        <v>#VALUE!</v>
      </c>
    </row>
    <row r="12" spans="1:12" ht="21" customHeight="1" thickBot="1">
      <c r="A12" s="123"/>
      <c r="B12" s="125"/>
      <c r="C12" s="125"/>
      <c r="D12" s="124"/>
      <c r="E12" s="66" t="s">
        <v>37</v>
      </c>
      <c r="F12" s="67">
        <f>SUM(F7:F11)</f>
        <v>0</v>
      </c>
      <c r="G12" s="68"/>
      <c r="H12" s="68"/>
      <c r="I12" s="126" t="s">
        <v>44</v>
      </c>
      <c r="J12" s="127"/>
      <c r="K12" s="128"/>
      <c r="L12" s="15" t="e">
        <f>SUM(L7:L11)</f>
        <v>#VALUE!</v>
      </c>
    </row>
    <row r="13" spans="1:12" ht="24.75" customHeight="1" thickBot="1">
      <c r="A13" s="91" t="s">
        <v>9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3"/>
    </row>
    <row r="14" spans="1:12" ht="58.5" customHeight="1" thickBot="1">
      <c r="A14" s="71" t="s">
        <v>12</v>
      </c>
      <c r="B14" s="71" t="s">
        <v>36</v>
      </c>
      <c r="C14" s="72" t="s">
        <v>8</v>
      </c>
      <c r="D14" s="129" t="s">
        <v>35</v>
      </c>
      <c r="E14" s="130"/>
      <c r="F14" s="130"/>
      <c r="G14" s="130"/>
      <c r="H14" s="130"/>
      <c r="I14" s="130"/>
      <c r="J14" s="131"/>
      <c r="K14" s="73" t="s">
        <v>34</v>
      </c>
      <c r="L14" s="73" t="s">
        <v>43</v>
      </c>
    </row>
    <row r="15" spans="1:12" ht="23.25" customHeight="1">
      <c r="A15" s="132">
        <v>1</v>
      </c>
      <c r="B15" s="135" t="s">
        <v>7</v>
      </c>
      <c r="C15" s="138">
        <v>0.15</v>
      </c>
      <c r="D15" s="101" t="s">
        <v>33</v>
      </c>
      <c r="E15" s="102"/>
      <c r="F15" s="102"/>
      <c r="G15" s="102"/>
      <c r="H15" s="102"/>
      <c r="I15" s="102"/>
      <c r="J15" s="103"/>
      <c r="K15" s="16">
        <v>0</v>
      </c>
      <c r="L15" s="141">
        <f>C15*(K15+K16+K17)/3</f>
        <v>0</v>
      </c>
    </row>
    <row r="16" spans="1:12" ht="21.75" customHeight="1">
      <c r="A16" s="133"/>
      <c r="B16" s="136"/>
      <c r="C16" s="139"/>
      <c r="D16" s="109" t="s">
        <v>32</v>
      </c>
      <c r="E16" s="110"/>
      <c r="F16" s="110"/>
      <c r="G16" s="110"/>
      <c r="H16" s="110"/>
      <c r="I16" s="110"/>
      <c r="J16" s="111"/>
      <c r="K16" s="17">
        <v>0</v>
      </c>
      <c r="L16" s="142"/>
    </row>
    <row r="17" spans="1:12" ht="19.5" customHeight="1" thickBot="1">
      <c r="A17" s="134"/>
      <c r="B17" s="137"/>
      <c r="C17" s="140"/>
      <c r="D17" s="112" t="s">
        <v>31</v>
      </c>
      <c r="E17" s="113"/>
      <c r="F17" s="113"/>
      <c r="G17" s="113"/>
      <c r="H17" s="113"/>
      <c r="I17" s="113"/>
      <c r="J17" s="114"/>
      <c r="K17" s="18">
        <v>0</v>
      </c>
      <c r="L17" s="143"/>
    </row>
    <row r="18" spans="1:12" ht="21.75" customHeight="1">
      <c r="A18" s="132">
        <v>2</v>
      </c>
      <c r="B18" s="135" t="s">
        <v>6</v>
      </c>
      <c r="C18" s="138">
        <v>0.15</v>
      </c>
      <c r="D18" s="101" t="s">
        <v>30</v>
      </c>
      <c r="E18" s="102"/>
      <c r="F18" s="102"/>
      <c r="G18" s="102"/>
      <c r="H18" s="102"/>
      <c r="I18" s="102"/>
      <c r="J18" s="103"/>
      <c r="K18" s="16">
        <v>0</v>
      </c>
      <c r="L18" s="141">
        <f>C18*(K18+K19+K20)/3</f>
        <v>0</v>
      </c>
    </row>
    <row r="19" spans="1:12" ht="45.75" customHeight="1">
      <c r="A19" s="133"/>
      <c r="B19" s="136"/>
      <c r="C19" s="139"/>
      <c r="D19" s="109" t="s">
        <v>45</v>
      </c>
      <c r="E19" s="110"/>
      <c r="F19" s="110"/>
      <c r="G19" s="110"/>
      <c r="H19" s="110"/>
      <c r="I19" s="110"/>
      <c r="J19" s="111"/>
      <c r="K19" s="17">
        <v>0</v>
      </c>
      <c r="L19" s="142"/>
    </row>
    <row r="20" spans="1:12" ht="24.75" customHeight="1" thickBot="1">
      <c r="A20" s="134"/>
      <c r="B20" s="137"/>
      <c r="C20" s="140"/>
      <c r="D20" s="112" t="s">
        <v>28</v>
      </c>
      <c r="E20" s="113"/>
      <c r="F20" s="113"/>
      <c r="G20" s="113"/>
      <c r="H20" s="113"/>
      <c r="I20" s="113"/>
      <c r="J20" s="114"/>
      <c r="K20" s="18">
        <v>0</v>
      </c>
      <c r="L20" s="143"/>
    </row>
    <row r="21" spans="1:12" ht="20.25" customHeight="1">
      <c r="A21" s="132">
        <v>3</v>
      </c>
      <c r="B21" s="135" t="s">
        <v>5</v>
      </c>
      <c r="C21" s="138">
        <v>0.15</v>
      </c>
      <c r="D21" s="101" t="s">
        <v>27</v>
      </c>
      <c r="E21" s="102"/>
      <c r="F21" s="102"/>
      <c r="G21" s="102"/>
      <c r="H21" s="102"/>
      <c r="I21" s="102"/>
      <c r="J21" s="103"/>
      <c r="K21" s="16">
        <v>0</v>
      </c>
      <c r="L21" s="141">
        <f>C21*(K21+K22+K23)/3</f>
        <v>0</v>
      </c>
    </row>
    <row r="22" spans="1:12" ht="20.25" customHeight="1">
      <c r="A22" s="133"/>
      <c r="B22" s="136"/>
      <c r="C22" s="139"/>
      <c r="D22" s="109" t="s">
        <v>26</v>
      </c>
      <c r="E22" s="110"/>
      <c r="F22" s="110"/>
      <c r="G22" s="110"/>
      <c r="H22" s="110"/>
      <c r="I22" s="110"/>
      <c r="J22" s="111"/>
      <c r="K22" s="17">
        <v>0</v>
      </c>
      <c r="L22" s="142"/>
    </row>
    <row r="23" spans="1:12" ht="22.5" customHeight="1" thickBot="1">
      <c r="A23" s="134"/>
      <c r="B23" s="137"/>
      <c r="C23" s="140"/>
      <c r="D23" s="112" t="s">
        <v>25</v>
      </c>
      <c r="E23" s="113"/>
      <c r="F23" s="113"/>
      <c r="G23" s="113"/>
      <c r="H23" s="113"/>
      <c r="I23" s="113"/>
      <c r="J23" s="114"/>
      <c r="K23" s="18">
        <v>0</v>
      </c>
      <c r="L23" s="143"/>
    </row>
    <row r="24" spans="1:12" ht="18" customHeight="1">
      <c r="A24" s="132">
        <v>4</v>
      </c>
      <c r="B24" s="135" t="s">
        <v>4</v>
      </c>
      <c r="C24" s="138">
        <v>0.2</v>
      </c>
      <c r="D24" s="101" t="s">
        <v>24</v>
      </c>
      <c r="E24" s="102"/>
      <c r="F24" s="102"/>
      <c r="G24" s="102"/>
      <c r="H24" s="102"/>
      <c r="I24" s="102"/>
      <c r="J24" s="103"/>
      <c r="K24" s="16">
        <v>0</v>
      </c>
      <c r="L24" s="141">
        <f>C24*(K24+K25+K26)/3</f>
        <v>0</v>
      </c>
    </row>
    <row r="25" spans="1:12" ht="18" customHeight="1">
      <c r="A25" s="133"/>
      <c r="B25" s="136"/>
      <c r="C25" s="139"/>
      <c r="D25" s="109" t="s">
        <v>23</v>
      </c>
      <c r="E25" s="110"/>
      <c r="F25" s="110"/>
      <c r="G25" s="110"/>
      <c r="H25" s="110"/>
      <c r="I25" s="110"/>
      <c r="J25" s="111"/>
      <c r="K25" s="17">
        <v>0</v>
      </c>
      <c r="L25" s="142"/>
    </row>
    <row r="26" spans="1:12" ht="18" customHeight="1" thickBot="1">
      <c r="A26" s="134"/>
      <c r="B26" s="137"/>
      <c r="C26" s="140"/>
      <c r="D26" s="112" t="s">
        <v>22</v>
      </c>
      <c r="E26" s="113"/>
      <c r="F26" s="113"/>
      <c r="G26" s="113"/>
      <c r="H26" s="113"/>
      <c r="I26" s="113"/>
      <c r="J26" s="114"/>
      <c r="K26" s="18">
        <v>0</v>
      </c>
      <c r="L26" s="143"/>
    </row>
    <row r="27" spans="1:12" ht="18" customHeight="1">
      <c r="A27" s="132">
        <v>5</v>
      </c>
      <c r="B27" s="135" t="s">
        <v>3</v>
      </c>
      <c r="C27" s="138">
        <v>0.2</v>
      </c>
      <c r="D27" s="101" t="s">
        <v>21</v>
      </c>
      <c r="E27" s="102"/>
      <c r="F27" s="102"/>
      <c r="G27" s="102"/>
      <c r="H27" s="102"/>
      <c r="I27" s="102"/>
      <c r="J27" s="103"/>
      <c r="K27" s="16">
        <v>0</v>
      </c>
      <c r="L27" s="141">
        <f>C27*(K27+K28)/2</f>
        <v>0</v>
      </c>
    </row>
    <row r="28" spans="1:12" ht="18" customHeight="1" thickBot="1">
      <c r="A28" s="134"/>
      <c r="B28" s="137"/>
      <c r="C28" s="140"/>
      <c r="D28" s="112" t="s">
        <v>46</v>
      </c>
      <c r="E28" s="113"/>
      <c r="F28" s="113"/>
      <c r="G28" s="113"/>
      <c r="H28" s="113"/>
      <c r="I28" s="113"/>
      <c r="J28" s="114"/>
      <c r="K28" s="18">
        <v>0</v>
      </c>
      <c r="L28" s="143"/>
    </row>
    <row r="29" spans="1:12" ht="18" customHeight="1">
      <c r="A29" s="132">
        <v>6</v>
      </c>
      <c r="B29" s="135" t="s">
        <v>19</v>
      </c>
      <c r="C29" s="138">
        <v>0.15</v>
      </c>
      <c r="D29" s="101" t="s">
        <v>18</v>
      </c>
      <c r="E29" s="102"/>
      <c r="F29" s="102"/>
      <c r="G29" s="102"/>
      <c r="H29" s="102"/>
      <c r="I29" s="102"/>
      <c r="J29" s="103"/>
      <c r="K29" s="16">
        <v>0</v>
      </c>
      <c r="L29" s="141">
        <f>C29*(K29+K30+K31+K32)/4</f>
        <v>0</v>
      </c>
    </row>
    <row r="30" spans="1:12" ht="18" customHeight="1">
      <c r="A30" s="133"/>
      <c r="B30" s="136"/>
      <c r="C30" s="139"/>
      <c r="D30" s="109" t="s">
        <v>17</v>
      </c>
      <c r="E30" s="110"/>
      <c r="F30" s="110"/>
      <c r="G30" s="110"/>
      <c r="H30" s="110"/>
      <c r="I30" s="110"/>
      <c r="J30" s="111"/>
      <c r="K30" s="17">
        <v>0</v>
      </c>
      <c r="L30" s="142"/>
    </row>
    <row r="31" spans="1:12" ht="18" customHeight="1">
      <c r="A31" s="133"/>
      <c r="B31" s="136"/>
      <c r="C31" s="139"/>
      <c r="D31" s="109" t="s">
        <v>16</v>
      </c>
      <c r="E31" s="110"/>
      <c r="F31" s="110"/>
      <c r="G31" s="110"/>
      <c r="H31" s="110"/>
      <c r="I31" s="110"/>
      <c r="J31" s="111"/>
      <c r="K31" s="17">
        <v>0</v>
      </c>
      <c r="L31" s="142"/>
    </row>
    <row r="32" spans="1:12" ht="18" customHeight="1" thickBot="1">
      <c r="A32" s="134"/>
      <c r="B32" s="137"/>
      <c r="C32" s="140"/>
      <c r="D32" s="112" t="s">
        <v>15</v>
      </c>
      <c r="E32" s="113"/>
      <c r="F32" s="113"/>
      <c r="G32" s="113"/>
      <c r="H32" s="113"/>
      <c r="I32" s="113"/>
      <c r="J32" s="114"/>
      <c r="K32" s="18">
        <v>0</v>
      </c>
      <c r="L32" s="143"/>
    </row>
    <row r="33" spans="1:12" ht="31.5" customHeight="1" thickBot="1">
      <c r="A33" s="150" t="s">
        <v>37</v>
      </c>
      <c r="B33" s="151"/>
      <c r="C33" s="19">
        <f>SUM(C15:C32)</f>
        <v>0.9999999999999999</v>
      </c>
      <c r="D33" s="144" t="s">
        <v>44</v>
      </c>
      <c r="E33" s="145"/>
      <c r="F33" s="145"/>
      <c r="G33" s="145"/>
      <c r="H33" s="145"/>
      <c r="I33" s="145"/>
      <c r="J33" s="145"/>
      <c r="K33" s="146"/>
      <c r="L33" s="20">
        <f>SUM(L15:L32)</f>
        <v>0</v>
      </c>
    </row>
    <row r="34" spans="1:12" ht="27.75" customHeight="1" thickBot="1">
      <c r="A34" s="147" t="s">
        <v>47</v>
      </c>
      <c r="B34" s="147"/>
      <c r="C34" s="147"/>
      <c r="D34" s="147"/>
      <c r="E34" s="147"/>
      <c r="F34" s="147"/>
      <c r="G34" s="147"/>
      <c r="H34" s="147"/>
      <c r="I34" s="147"/>
      <c r="J34" s="21" t="e">
        <f>(L12*0.5)+(L33*0.5)</f>
        <v>#VALUE!</v>
      </c>
      <c r="K34" s="148" t="e">
        <f>IF(J34&gt;=5,"ممتاز",IF(J34&gt;=4,"جيد جداً",IF(J34&gt;=3,"جيد",IF(J34&gt;=2,"مرضي",IF(J34&gt;=1,"غير مرضي")))))</f>
        <v>#VALUE!</v>
      </c>
      <c r="L34" s="149"/>
    </row>
    <row r="35" spans="1:12" ht="25.5" customHeight="1" thickBot="1">
      <c r="A35" s="118" t="s">
        <v>2</v>
      </c>
      <c r="B35" s="118"/>
      <c r="C35" s="118"/>
      <c r="D35" s="118" t="s">
        <v>1</v>
      </c>
      <c r="E35" s="118"/>
      <c r="F35" s="118"/>
      <c r="G35" s="118"/>
      <c r="H35" s="118"/>
      <c r="I35" s="118"/>
      <c r="J35" s="118"/>
      <c r="K35" s="118"/>
      <c r="L35" s="118"/>
    </row>
    <row r="36" spans="1:12" ht="23.25" customHeight="1" thickBot="1">
      <c r="A36" s="116" t="s">
        <v>82</v>
      </c>
      <c r="B36" s="117"/>
      <c r="C36" s="117"/>
      <c r="D36" s="118" t="s">
        <v>0</v>
      </c>
      <c r="E36" s="118"/>
      <c r="F36" s="118"/>
      <c r="G36" s="118"/>
      <c r="H36" s="118"/>
      <c r="I36" s="118"/>
      <c r="J36" s="118"/>
      <c r="K36" s="118"/>
      <c r="L36" s="118"/>
    </row>
    <row r="37" spans="1:5" ht="21.75" customHeight="1">
      <c r="A37" s="115" t="s">
        <v>14</v>
      </c>
      <c r="B37" s="115"/>
      <c r="C37" s="3"/>
      <c r="D37" s="3"/>
      <c r="E37" s="2"/>
    </row>
    <row r="38" spans="1:7" ht="15">
      <c r="A38" s="23"/>
      <c r="B38" s="24"/>
      <c r="C38" s="24"/>
      <c r="D38" s="24"/>
      <c r="E38" s="23"/>
      <c r="F38" s="23"/>
      <c r="G38" s="23"/>
    </row>
  </sheetData>
  <mergeCells count="69">
    <mergeCell ref="A37:B37"/>
    <mergeCell ref="D33:K33"/>
    <mergeCell ref="A34:I34"/>
    <mergeCell ref="K34:L34"/>
    <mergeCell ref="A35:C35"/>
    <mergeCell ref="D35:L35"/>
    <mergeCell ref="A36:C36"/>
    <mergeCell ref="D36:L36"/>
    <mergeCell ref="A33:B33"/>
    <mergeCell ref="A29:A32"/>
    <mergeCell ref="B29:B32"/>
    <mergeCell ref="C29:C32"/>
    <mergeCell ref="D29:J29"/>
    <mergeCell ref="L29:L32"/>
    <mergeCell ref="D30:J30"/>
    <mergeCell ref="D31:J31"/>
    <mergeCell ref="D32:J32"/>
    <mergeCell ref="A27:A28"/>
    <mergeCell ref="B27:B28"/>
    <mergeCell ref="C27:C28"/>
    <mergeCell ref="D27:J27"/>
    <mergeCell ref="L27:L28"/>
    <mergeCell ref="D28:J28"/>
    <mergeCell ref="A24:A26"/>
    <mergeCell ref="B24:B26"/>
    <mergeCell ref="C24:C26"/>
    <mergeCell ref="D24:J24"/>
    <mergeCell ref="L24:L26"/>
    <mergeCell ref="D25:J25"/>
    <mergeCell ref="D26:J26"/>
    <mergeCell ref="A21:A23"/>
    <mergeCell ref="B21:B23"/>
    <mergeCell ref="C21:C23"/>
    <mergeCell ref="D21:J21"/>
    <mergeCell ref="L21:L23"/>
    <mergeCell ref="D22:J22"/>
    <mergeCell ref="D23:J23"/>
    <mergeCell ref="A18:A20"/>
    <mergeCell ref="B18:B20"/>
    <mergeCell ref="C18:C20"/>
    <mergeCell ref="D18:J18"/>
    <mergeCell ref="L18:L20"/>
    <mergeCell ref="D19:J19"/>
    <mergeCell ref="D20:J20"/>
    <mergeCell ref="A15:A17"/>
    <mergeCell ref="B15:B17"/>
    <mergeCell ref="C15:C17"/>
    <mergeCell ref="D15:J15"/>
    <mergeCell ref="L15:L17"/>
    <mergeCell ref="D16:J16"/>
    <mergeCell ref="D17:J17"/>
    <mergeCell ref="B11:D11"/>
    <mergeCell ref="A12:D12"/>
    <mergeCell ref="I12:K12"/>
    <mergeCell ref="A13:L13"/>
    <mergeCell ref="D14:J14"/>
    <mergeCell ref="B10:D10"/>
    <mergeCell ref="A1:I1"/>
    <mergeCell ref="A2:C2"/>
    <mergeCell ref="D2:L2"/>
    <mergeCell ref="A3:C3"/>
    <mergeCell ref="D3:L3"/>
    <mergeCell ref="A4:C4"/>
    <mergeCell ref="D4:L4"/>
    <mergeCell ref="A5:L5"/>
    <mergeCell ref="B6:D6"/>
    <mergeCell ref="B7:D7"/>
    <mergeCell ref="B8:D8"/>
    <mergeCell ref="B9:D9"/>
  </mergeCells>
  <printOptions horizontalCentered="1" verticalCentered="1"/>
  <pageMargins left="0.2" right="0.17" top="0.25" bottom="0.25" header="0.3" footer="0.3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rightToLeft="1" view="pageBreakPreview" zoomScale="130" zoomScaleSheetLayoutView="130" workbookViewId="0" topLeftCell="A28">
      <selection activeCell="D47" sqref="D47"/>
    </sheetView>
  </sheetViews>
  <sheetFormatPr defaultColWidth="9.00390625" defaultRowHeight="15"/>
  <cols>
    <col min="1" max="1" width="9.00390625" style="25" customWidth="1"/>
    <col min="2" max="2" width="19.00390625" style="38" customWidth="1"/>
    <col min="3" max="3" width="17.140625" style="38" customWidth="1"/>
    <col min="4" max="4" width="12.421875" style="38" customWidth="1"/>
    <col min="5" max="5" width="8.00390625" style="25" customWidth="1"/>
    <col min="6" max="6" width="7.28125" style="25" customWidth="1"/>
    <col min="7" max="7" width="5.421875" style="25" customWidth="1"/>
    <col min="8" max="8" width="5.8515625" style="25" hidden="1" customWidth="1"/>
    <col min="9" max="9" width="8.28125" style="25" customWidth="1"/>
    <col min="10" max="10" width="9.00390625" style="25" customWidth="1"/>
    <col min="11" max="11" width="8.421875" style="26" customWidth="1"/>
    <col min="12" max="12" width="7.00390625" style="25" customWidth="1"/>
    <col min="13" max="16384" width="9.00390625" style="25" customWidth="1"/>
  </cols>
  <sheetData>
    <row r="1" spans="1:9" ht="72.75" customHeight="1" thickBot="1">
      <c r="A1" s="152" t="s">
        <v>81</v>
      </c>
      <c r="B1" s="153"/>
      <c r="C1" s="153"/>
      <c r="D1" s="153"/>
      <c r="E1" s="153"/>
      <c r="F1" s="153"/>
      <c r="G1" s="153"/>
      <c r="H1" s="153"/>
      <c r="I1" s="154"/>
    </row>
    <row r="2" spans="1:12" ht="26.25" customHeight="1" thickBot="1">
      <c r="A2" s="80" t="str">
        <f>'ميثاق الوظائف الغير اشرافية'!A2:C2</f>
        <v xml:space="preserve">اسم الموظف:  </v>
      </c>
      <c r="B2" s="81"/>
      <c r="C2" s="81"/>
      <c r="D2" s="80" t="str">
        <f>'ميثاق الوظائف الغير اشرافية'!D2:H2</f>
        <v>الوكالة / الادارة العامة:</v>
      </c>
      <c r="E2" s="81"/>
      <c r="F2" s="81"/>
      <c r="G2" s="81"/>
      <c r="H2" s="81"/>
      <c r="I2" s="81"/>
      <c r="J2" s="81"/>
      <c r="K2" s="81"/>
      <c r="L2" s="94"/>
    </row>
    <row r="3" spans="1:12" ht="23.25" customHeight="1" thickBot="1">
      <c r="A3" s="80" t="str">
        <f>'ميثاق الوظائف الغير اشرافية'!A3:C3</f>
        <v xml:space="preserve">المسمى الوظيفي:    </v>
      </c>
      <c r="B3" s="81"/>
      <c r="C3" s="81"/>
      <c r="D3" s="80" t="str">
        <f>'ميثاق الوظائف الغير اشرافية'!D3:H3</f>
        <v xml:space="preserve">الإدارة /القسم:  </v>
      </c>
      <c r="E3" s="81"/>
      <c r="F3" s="81"/>
      <c r="G3" s="81"/>
      <c r="H3" s="81"/>
      <c r="I3" s="81"/>
      <c r="J3" s="81"/>
      <c r="K3" s="81"/>
      <c r="L3" s="94"/>
    </row>
    <row r="4" spans="1:12" ht="23.25" customHeight="1" thickBot="1">
      <c r="A4" s="80" t="str">
        <f>'ميثاق الوظائف الغير اشرافية'!A4:C4</f>
        <v xml:space="preserve">الرقم الوظيفي:    </v>
      </c>
      <c r="B4" s="81"/>
      <c r="C4" s="81"/>
      <c r="D4" s="80" t="str">
        <f>'ميثاق الوظائف الغير اشرافية'!D4:H4</f>
        <v xml:space="preserve">المدير (المقيم):  </v>
      </c>
      <c r="E4" s="81"/>
      <c r="F4" s="81"/>
      <c r="G4" s="81"/>
      <c r="H4" s="81"/>
      <c r="I4" s="81"/>
      <c r="J4" s="81"/>
      <c r="K4" s="81"/>
      <c r="L4" s="94"/>
    </row>
    <row r="5" spans="1:12" ht="23.25" customHeight="1" thickBot="1">
      <c r="A5" s="157" t="s">
        <v>48</v>
      </c>
      <c r="B5" s="157"/>
      <c r="C5" s="157"/>
      <c r="D5" s="157" t="s">
        <v>49</v>
      </c>
      <c r="E5" s="157"/>
      <c r="F5" s="157"/>
      <c r="G5" s="157"/>
      <c r="H5" s="157"/>
      <c r="I5" s="157"/>
      <c r="J5" s="157"/>
      <c r="K5" s="157"/>
      <c r="L5" s="157"/>
    </row>
    <row r="6" spans="1:12" ht="23.25" customHeight="1" thickBot="1">
      <c r="A6" s="157" t="s">
        <v>50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2" ht="36" customHeight="1" thickBot="1">
      <c r="A7" s="158" t="s">
        <v>51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</row>
    <row r="8" spans="1:12" ht="24.9" customHeight="1">
      <c r="A8" s="27">
        <v>1</v>
      </c>
      <c r="B8" s="159" t="s">
        <v>52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</row>
    <row r="9" spans="1:12" ht="24.9" customHeight="1">
      <c r="A9" s="28">
        <v>2</v>
      </c>
      <c r="B9" s="160" t="s">
        <v>53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24.9" customHeight="1">
      <c r="A10" s="28">
        <v>3</v>
      </c>
      <c r="B10" s="160" t="s">
        <v>54</v>
      </c>
      <c r="C10" s="160"/>
      <c r="D10" s="160"/>
      <c r="E10" s="160"/>
      <c r="F10" s="160"/>
      <c r="G10" s="160"/>
      <c r="H10" s="160"/>
      <c r="I10" s="160"/>
      <c r="J10" s="160"/>
      <c r="K10" s="160"/>
      <c r="L10" s="160"/>
    </row>
    <row r="11" spans="1:12" ht="24.9" customHeight="1" thickBot="1">
      <c r="A11" s="29">
        <v>4</v>
      </c>
      <c r="B11" s="161" t="s">
        <v>55</v>
      </c>
      <c r="C11" s="161"/>
      <c r="D11" s="161"/>
      <c r="E11" s="161"/>
      <c r="F11" s="161"/>
      <c r="G11" s="161"/>
      <c r="H11" s="161"/>
      <c r="I11" s="161"/>
      <c r="J11" s="161"/>
      <c r="K11" s="161"/>
      <c r="L11" s="161"/>
    </row>
    <row r="12" spans="1:12" ht="28.5" customHeight="1" thickBot="1">
      <c r="A12" s="162" t="s">
        <v>56</v>
      </c>
      <c r="B12" s="162"/>
      <c r="C12" s="162"/>
      <c r="D12" s="162"/>
      <c r="E12" s="162"/>
      <c r="F12" s="162"/>
      <c r="G12" s="162"/>
      <c r="H12" s="162"/>
      <c r="I12" s="162"/>
      <c r="J12" s="162"/>
      <c r="K12" s="162"/>
      <c r="L12" s="162"/>
    </row>
    <row r="13" spans="1:12" ht="36.75" customHeight="1" thickBot="1">
      <c r="A13" s="48" t="s">
        <v>57</v>
      </c>
      <c r="B13" s="49" t="s">
        <v>58</v>
      </c>
      <c r="C13" s="49" t="s">
        <v>59</v>
      </c>
      <c r="D13" s="49" t="s">
        <v>60</v>
      </c>
      <c r="E13" s="163" t="s">
        <v>61</v>
      </c>
      <c r="F13" s="163"/>
      <c r="G13" s="164" t="s">
        <v>62</v>
      </c>
      <c r="H13" s="165"/>
      <c r="I13" s="165"/>
      <c r="J13" s="165"/>
      <c r="K13" s="165"/>
      <c r="L13" s="166"/>
    </row>
    <row r="14" spans="1:12" ht="24.9" customHeight="1">
      <c r="A14" s="30">
        <v>5</v>
      </c>
      <c r="B14" s="47" t="s">
        <v>63</v>
      </c>
      <c r="C14" s="46" t="e">
        <f>IF('تقييم الاداء'!J34&gt;=5,'تقييم الاداء'!J34," ")</f>
        <v>#VALUE!</v>
      </c>
      <c r="D14" s="46"/>
      <c r="E14" s="155"/>
      <c r="F14" s="155"/>
      <c r="G14" s="155"/>
      <c r="H14" s="155"/>
      <c r="I14" s="155"/>
      <c r="J14" s="155"/>
      <c r="K14" s="155"/>
      <c r="L14" s="156"/>
    </row>
    <row r="15" spans="1:12" ht="24.9" customHeight="1">
      <c r="A15" s="44">
        <v>4</v>
      </c>
      <c r="B15" s="45" t="s">
        <v>64</v>
      </c>
      <c r="C15" s="46" t="e">
        <f>IF(AND('تقييم الاداء'!J34&lt;5)*('تقييم الاداء'!J34&gt;=4),'تقييم الاداء'!J34," ")</f>
        <v>#VALUE!</v>
      </c>
      <c r="D15" s="46"/>
      <c r="E15" s="167"/>
      <c r="F15" s="167"/>
      <c r="G15" s="167"/>
      <c r="H15" s="167"/>
      <c r="I15" s="167"/>
      <c r="J15" s="167"/>
      <c r="K15" s="167"/>
      <c r="L15" s="168"/>
    </row>
    <row r="16" spans="1:12" ht="24.75" customHeight="1">
      <c r="A16" s="31">
        <v>3</v>
      </c>
      <c r="B16" s="32" t="s">
        <v>65</v>
      </c>
      <c r="C16" s="46" t="e">
        <f>IF(AND('تقييم الاداء'!J34&lt;=4)*('تقييم الاداء'!J34&gt;=3),'تقييم الاداء'!J34," ")</f>
        <v>#VALUE!</v>
      </c>
      <c r="D16" s="46"/>
      <c r="E16" s="169"/>
      <c r="F16" s="167"/>
      <c r="G16" s="167"/>
      <c r="H16" s="167"/>
      <c r="I16" s="167"/>
      <c r="J16" s="167"/>
      <c r="K16" s="167"/>
      <c r="L16" s="168"/>
    </row>
    <row r="17" spans="1:12" ht="24.9" customHeight="1">
      <c r="A17" s="31">
        <v>2</v>
      </c>
      <c r="B17" s="32" t="s">
        <v>66</v>
      </c>
      <c r="C17" s="46" t="e">
        <f>IF(AND('تقييم الاداء'!J34&lt;=3)*('تقييم الاداء'!J34&gt;=2),'تقييم الاداء'!J34," ")</f>
        <v>#VALUE!</v>
      </c>
      <c r="D17" s="46"/>
      <c r="E17" s="169"/>
      <c r="F17" s="167"/>
      <c r="G17" s="167"/>
      <c r="H17" s="167"/>
      <c r="I17" s="167"/>
      <c r="J17" s="167"/>
      <c r="K17" s="167"/>
      <c r="L17" s="168"/>
    </row>
    <row r="18" spans="1:12" ht="24.9" customHeight="1" thickBot="1">
      <c r="A18" s="33">
        <v>1</v>
      </c>
      <c r="B18" s="34" t="s">
        <v>67</v>
      </c>
      <c r="C18" s="46" t="e">
        <f>IF(AND('تقييم الاداء'!J34&lt;=2)*('تقييم الاداء'!J34&gt;=1),'تقييم الاداء'!J34," ")</f>
        <v>#VALUE!</v>
      </c>
      <c r="D18" s="46"/>
      <c r="E18" s="170"/>
      <c r="F18" s="171"/>
      <c r="G18" s="171"/>
      <c r="H18" s="171"/>
      <c r="I18" s="171"/>
      <c r="J18" s="171"/>
      <c r="K18" s="171"/>
      <c r="L18" s="172"/>
    </row>
    <row r="19" spans="1:12" ht="30.75" customHeight="1" thickBot="1">
      <c r="A19" s="173" t="s">
        <v>68</v>
      </c>
      <c r="B19" s="174"/>
      <c r="C19" s="174"/>
      <c r="D19" s="175"/>
      <c r="E19" s="174" t="s">
        <v>69</v>
      </c>
      <c r="F19" s="174"/>
      <c r="G19" s="174"/>
      <c r="H19" s="174"/>
      <c r="I19" s="174"/>
      <c r="J19" s="174"/>
      <c r="K19" s="174"/>
      <c r="L19" s="175"/>
    </row>
    <row r="20" spans="1:12" ht="24.9" customHeight="1">
      <c r="A20" s="35">
        <v>1</v>
      </c>
      <c r="B20" s="176"/>
      <c r="C20" s="176"/>
      <c r="D20" s="176"/>
      <c r="E20" s="177"/>
      <c r="F20" s="177"/>
      <c r="G20" s="177"/>
      <c r="H20" s="177"/>
      <c r="I20" s="177"/>
      <c r="J20" s="177"/>
      <c r="K20" s="177"/>
      <c r="L20" s="178"/>
    </row>
    <row r="21" spans="1:12" ht="24.9" customHeight="1">
      <c r="A21" s="36">
        <v>2</v>
      </c>
      <c r="B21" s="179"/>
      <c r="C21" s="179"/>
      <c r="D21" s="179"/>
      <c r="E21" s="180"/>
      <c r="F21" s="180"/>
      <c r="G21" s="180"/>
      <c r="H21" s="180"/>
      <c r="I21" s="180"/>
      <c r="J21" s="180"/>
      <c r="K21" s="180"/>
      <c r="L21" s="181"/>
    </row>
    <row r="22" spans="1:12" ht="24.9" customHeight="1">
      <c r="A22" s="36">
        <v>3</v>
      </c>
      <c r="B22" s="179"/>
      <c r="C22" s="179"/>
      <c r="D22" s="179"/>
      <c r="E22" s="180"/>
      <c r="F22" s="180"/>
      <c r="G22" s="180"/>
      <c r="H22" s="180"/>
      <c r="I22" s="180"/>
      <c r="J22" s="180"/>
      <c r="K22" s="180"/>
      <c r="L22" s="181"/>
    </row>
    <row r="23" spans="1:12" ht="24.9" customHeight="1">
      <c r="A23" s="36">
        <v>4</v>
      </c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1"/>
    </row>
    <row r="24" spans="1:12" ht="24.9" customHeight="1">
      <c r="A24" s="36">
        <v>5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1"/>
    </row>
    <row r="25" spans="1:12" ht="24.9" customHeight="1">
      <c r="A25" s="36">
        <v>6</v>
      </c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1"/>
    </row>
    <row r="26" spans="1:12" ht="24.9" customHeight="1">
      <c r="A26" s="36">
        <v>7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1"/>
    </row>
    <row r="27" spans="1:12" ht="24.9" customHeight="1">
      <c r="A27" s="36">
        <v>8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1"/>
    </row>
    <row r="28" spans="1:12" ht="24.9" customHeight="1">
      <c r="A28" s="36">
        <v>9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1"/>
    </row>
    <row r="29" spans="1:12" ht="24.9" customHeight="1" thickBot="1">
      <c r="A29" s="37">
        <v>10</v>
      </c>
      <c r="B29" s="182"/>
      <c r="C29" s="182"/>
      <c r="D29" s="182"/>
      <c r="E29" s="182"/>
      <c r="F29" s="182"/>
      <c r="G29" s="182"/>
      <c r="H29" s="182"/>
      <c r="I29" s="182"/>
      <c r="J29" s="182"/>
      <c r="K29" s="182"/>
      <c r="L29" s="183"/>
    </row>
    <row r="30" spans="1:12" ht="30" customHeight="1" thickBot="1">
      <c r="A30" s="158" t="s">
        <v>70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</row>
    <row r="31" spans="1:12" ht="24.9" customHeight="1">
      <c r="A31" s="184"/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6"/>
    </row>
    <row r="32" spans="1:12" ht="24.9" customHeight="1">
      <c r="A32" s="187"/>
      <c r="B32" s="188"/>
      <c r="C32" s="188"/>
      <c r="D32" s="188"/>
      <c r="E32" s="188"/>
      <c r="F32" s="188"/>
      <c r="G32" s="188"/>
      <c r="H32" s="188"/>
      <c r="I32" s="188"/>
      <c r="J32" s="188"/>
      <c r="K32" s="188"/>
      <c r="L32" s="189"/>
    </row>
    <row r="33" spans="1:12" ht="24.9" customHeight="1">
      <c r="A33" s="187"/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9"/>
    </row>
    <row r="34" spans="1:12" ht="24.9" customHeight="1">
      <c r="A34" s="187"/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9"/>
    </row>
    <row r="35" spans="1:12" ht="24.9" customHeight="1" thickBot="1">
      <c r="A35" s="190"/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2"/>
    </row>
    <row r="36" spans="1:12" ht="29.25" customHeight="1" thickBot="1">
      <c r="A36" s="193" t="s">
        <v>71</v>
      </c>
      <c r="B36" s="194"/>
      <c r="C36" s="195"/>
      <c r="D36" s="193" t="s">
        <v>83</v>
      </c>
      <c r="E36" s="194"/>
      <c r="F36" s="194"/>
      <c r="G36" s="194"/>
      <c r="H36" s="194"/>
      <c r="I36" s="194"/>
      <c r="J36" s="194"/>
      <c r="K36" s="194"/>
      <c r="L36" s="195"/>
    </row>
  </sheetData>
  <mergeCells count="49">
    <mergeCell ref="B29:D29"/>
    <mergeCell ref="E29:L29"/>
    <mergeCell ref="A30:L30"/>
    <mergeCell ref="A31:L35"/>
    <mergeCell ref="A36:C36"/>
    <mergeCell ref="D36:L36"/>
    <mergeCell ref="B26:D26"/>
    <mergeCell ref="E26:L26"/>
    <mergeCell ref="B27:D27"/>
    <mergeCell ref="E27:L27"/>
    <mergeCell ref="B28:D28"/>
    <mergeCell ref="E28:L28"/>
    <mergeCell ref="B23:D23"/>
    <mergeCell ref="E23:L23"/>
    <mergeCell ref="B24:D24"/>
    <mergeCell ref="E24:L24"/>
    <mergeCell ref="B25:D25"/>
    <mergeCell ref="E25:L25"/>
    <mergeCell ref="B20:D20"/>
    <mergeCell ref="E20:L20"/>
    <mergeCell ref="B21:D21"/>
    <mergeCell ref="E21:L21"/>
    <mergeCell ref="B22:D22"/>
    <mergeCell ref="E22:L22"/>
    <mergeCell ref="E15:L15"/>
    <mergeCell ref="E16:L16"/>
    <mergeCell ref="E17:L17"/>
    <mergeCell ref="E18:L18"/>
    <mergeCell ref="A19:D19"/>
    <mergeCell ref="E19:L19"/>
    <mergeCell ref="E14:L14"/>
    <mergeCell ref="A5:C5"/>
    <mergeCell ref="D5:L5"/>
    <mergeCell ref="A6:L6"/>
    <mergeCell ref="A7:L7"/>
    <mergeCell ref="B8:L8"/>
    <mergeCell ref="B9:L9"/>
    <mergeCell ref="B10:L10"/>
    <mergeCell ref="B11:L11"/>
    <mergeCell ref="A12:L12"/>
    <mergeCell ref="E13:F13"/>
    <mergeCell ref="G13:L13"/>
    <mergeCell ref="A4:C4"/>
    <mergeCell ref="D4:L4"/>
    <mergeCell ref="A1:I1"/>
    <mergeCell ref="A2:C2"/>
    <mergeCell ref="D2:L2"/>
    <mergeCell ref="A3:C3"/>
    <mergeCell ref="D3:L3"/>
  </mergeCells>
  <printOptions horizontalCentered="1" verticalCentered="1"/>
  <pageMargins left="0.2" right="0.2" top="0.25" bottom="0.25" header="0.3" footer="0.3"/>
  <pageSetup horizontalDpi="600" verticalDpi="600" orientation="portrait" paperSize="9" scale="82" r:id="rId2"/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726BAB0841072F439D34A3B1CE5A0598" ma:contentTypeVersion="2" ma:contentTypeDescription="إنشاء مستند جديد." ma:contentTypeScope="" ma:versionID="68cdd01dc198386a79c65845ecdf5865">
  <xsd:schema xmlns:xsd="http://www.w3.org/2001/XMLSchema" xmlns:xs="http://www.w3.org/2001/XMLSchema" xmlns:p="http://schemas.microsoft.com/office/2006/metadata/properties" xmlns:ns1="http://schemas.microsoft.com/sharepoint/v3" xmlns:ns2="23f5d204-ef1c-4fa6-9293-f4555bf3338d" targetNamespace="http://schemas.microsoft.com/office/2006/metadata/properties" ma:root="true" ma:fieldsID="c65a18c07ed9f7c675b7d2b557053f4e" ns1:_="" ns2:_="">
    <xsd:import namespace="http://schemas.microsoft.com/sharepoint/v3"/>
    <xsd:import namespace="23f5d204-ef1c-4fa6-9293-f4555bf3338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  <xsd:element ref="ns2:itemOrde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f5d204-ef1c-4fa6-9293-f4555bf3338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temOrder" ma:index="13" ma:displayName="الترتيب" ma:default="0" ma:internalName="item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6F68EB-0495-4AB5-B996-0143F21E4A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3f5d204-ef1c-4fa6-9293-f4555bf3338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CB569EA-4AE4-484E-9913-599AC262F62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FF67849-C7E0-4426-9831-C7978581472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نموذج ميثاق الاداء والتقييم للوظيفة الاشرافية</dc:title>
  <dc:subject/>
  <dc:creator>Raed Alalwan</dc:creator>
  <cp:keywords/>
  <dc:description/>
  <cp:lastModifiedBy>‏‏مستخدم Windows</cp:lastModifiedBy>
  <cp:lastPrinted>2017-11-09T07:22:34Z</cp:lastPrinted>
  <dcterms:created xsi:type="dcterms:W3CDTF">2016-11-06T08:58:04Z</dcterms:created>
  <dcterms:modified xsi:type="dcterms:W3CDTF">2018-09-13T11:01:31Z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0x010100726BAB0841072F439D34A3B1CE5A0598</vt:lpwstr>
  </property>
  <property fmtid="{D5CDD505-2E9C-101B-9397-08002B2CF9AE}" pid="3" name="_dlc_DocIdItemGuid">
    <vt:lpwstr>dc44b453-ef68-4924-8186-e0458592a2e9</vt:lpwstr>
  </property>
  <property fmtid="{D5CDD505-2E9C-101B-9397-08002B2CF9AE}" pid="4" name="itemOrder">
    <vt:lpwstr>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